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F289" i="9"/>
  <c r="H288" i="9"/>
  <c r="G288" i="9"/>
  <c r="E288" i="9" s="1"/>
  <c r="B288" i="9" s="1"/>
  <c r="F288" i="9"/>
  <c r="F287" i="9"/>
  <c r="F286" i="9"/>
  <c r="H285" i="9"/>
  <c r="G285" i="9"/>
  <c r="F285" i="9"/>
  <c r="E285" i="9"/>
  <c r="B285" i="9" s="1"/>
  <c r="H284" i="9"/>
  <c r="G284" i="9"/>
  <c r="E284" i="9" s="1"/>
  <c r="B284" i="9" s="1"/>
  <c r="F284" i="9"/>
  <c r="H283" i="9"/>
  <c r="E283" i="9" s="1"/>
  <c r="B283" i="9" s="1"/>
  <c r="G283" i="9"/>
  <c r="F283" i="9"/>
  <c r="F282" i="9"/>
  <c r="H281" i="9"/>
  <c r="G281" i="9"/>
  <c r="F281" i="9"/>
  <c r="E281" i="9"/>
  <c r="B281" i="9" s="1"/>
  <c r="H280" i="9"/>
  <c r="G280" i="9"/>
  <c r="F280" i="9"/>
  <c r="F275" i="9" s="1"/>
  <c r="H279" i="9"/>
  <c r="G279" i="9"/>
  <c r="F279" i="9"/>
  <c r="F278" i="9"/>
  <c r="F277" i="9"/>
  <c r="F276" i="9"/>
  <c r="L274" i="9"/>
  <c r="F274" i="9" s="1"/>
  <c r="H274" i="9"/>
  <c r="I273" i="9"/>
  <c r="H273" i="9"/>
  <c r="F273" i="9"/>
  <c r="E272" i="9"/>
  <c r="M271" i="9"/>
  <c r="L271" i="9"/>
  <c r="F271" i="9" s="1"/>
  <c r="B271" i="9" s="1"/>
  <c r="E271" i="9"/>
  <c r="M270" i="9"/>
  <c r="L270" i="9"/>
  <c r="F270" i="9" s="1"/>
  <c r="B270" i="9" s="1"/>
  <c r="E270" i="9"/>
  <c r="M269" i="9"/>
  <c r="F269" i="9" s="1"/>
  <c r="L269" i="9"/>
  <c r="E269" i="9"/>
  <c r="M268" i="9"/>
  <c r="L268" i="9"/>
  <c r="F268" i="9"/>
  <c r="E268" i="9"/>
  <c r="B268" i="9" s="1"/>
  <c r="M267" i="9"/>
  <c r="L267" i="9"/>
  <c r="F267" i="9" s="1"/>
  <c r="B267" i="9" s="1"/>
  <c r="E267" i="9"/>
  <c r="M266" i="9"/>
  <c r="L266" i="9"/>
  <c r="F266" i="9" s="1"/>
  <c r="B266" i="9" s="1"/>
  <c r="E266" i="9"/>
  <c r="M265" i="9"/>
  <c r="F265" i="9" s="1"/>
  <c r="L265" i="9"/>
  <c r="E265" i="9"/>
  <c r="B265" i="9" s="1"/>
  <c r="M264" i="9"/>
  <c r="L264" i="9"/>
  <c r="F264" i="9"/>
  <c r="E264" i="9"/>
  <c r="B264" i="9" s="1"/>
  <c r="M263" i="9"/>
  <c r="L263" i="9"/>
  <c r="F263" i="9" s="1"/>
  <c r="B263" i="9" s="1"/>
  <c r="E263" i="9"/>
  <c r="M262" i="9"/>
  <c r="L262" i="9"/>
  <c r="F262" i="9" s="1"/>
  <c r="B262" i="9" s="1"/>
  <c r="E262" i="9"/>
  <c r="M261" i="9"/>
  <c r="F261" i="9" s="1"/>
  <c r="L261" i="9"/>
  <c r="E261" i="9"/>
  <c r="B261" i="9" s="1"/>
  <c r="M260" i="9"/>
  <c r="L260" i="9"/>
  <c r="F260" i="9"/>
  <c r="E260" i="9"/>
  <c r="M259" i="9"/>
  <c r="L259" i="9"/>
  <c r="F259" i="9" s="1"/>
  <c r="B259" i="9" s="1"/>
  <c r="E259" i="9"/>
  <c r="M258" i="9"/>
  <c r="L258" i="9"/>
  <c r="E258" i="9"/>
  <c r="M257" i="9"/>
  <c r="F257" i="9" s="1"/>
  <c r="L257" i="9"/>
  <c r="E257" i="9"/>
  <c r="B257" i="9" s="1"/>
  <c r="M256" i="9"/>
  <c r="L256" i="9"/>
  <c r="F256" i="9"/>
  <c r="E256" i="9"/>
  <c r="B256" i="9" s="1"/>
  <c r="M255" i="9"/>
  <c r="L255" i="9"/>
  <c r="F255" i="9" s="1"/>
  <c r="B255" i="9" s="1"/>
  <c r="E255" i="9"/>
  <c r="M254" i="9"/>
  <c r="L254" i="9"/>
  <c r="F254" i="9" s="1"/>
  <c r="B254" i="9" s="1"/>
  <c r="E254" i="9"/>
  <c r="M253" i="9"/>
  <c r="L253" i="9"/>
  <c r="F253" i="9"/>
  <c r="E253" i="9"/>
  <c r="B253" i="9" s="1"/>
  <c r="M252" i="9"/>
  <c r="L252" i="9"/>
  <c r="F252" i="9"/>
  <c r="E252" i="9"/>
  <c r="M251" i="9"/>
  <c r="L251" i="9"/>
  <c r="F251" i="9" s="1"/>
  <c r="B251" i="9" s="1"/>
  <c r="E251" i="9"/>
  <c r="M250" i="9"/>
  <c r="L250" i="9"/>
  <c r="F250" i="9" s="1"/>
  <c r="E250" i="9"/>
  <c r="B250" i="9"/>
  <c r="M249" i="9"/>
  <c r="L249" i="9"/>
  <c r="F249" i="9"/>
  <c r="E249" i="9"/>
  <c r="B249" i="9" s="1"/>
  <c r="M248" i="9"/>
  <c r="L248" i="9"/>
  <c r="F248" i="9"/>
  <c r="E248" i="9"/>
  <c r="M247" i="9"/>
  <c r="L247" i="9"/>
  <c r="F247" i="9" s="1"/>
  <c r="B247" i="9" s="1"/>
  <c r="E247" i="9"/>
  <c r="M246" i="9"/>
  <c r="L246" i="9"/>
  <c r="E246" i="9"/>
  <c r="M245" i="9"/>
  <c r="L245" i="9"/>
  <c r="F245" i="9"/>
  <c r="E245" i="9"/>
  <c r="B245" i="9" s="1"/>
  <c r="M244" i="9"/>
  <c r="L244" i="9"/>
  <c r="F244" i="9"/>
  <c r="E244" i="9"/>
  <c r="B244" i="9" s="1"/>
  <c r="M243" i="9"/>
  <c r="L243" i="9"/>
  <c r="F243" i="9" s="1"/>
  <c r="B243" i="9" s="1"/>
  <c r="E243" i="9"/>
  <c r="M242" i="9"/>
  <c r="L242" i="9"/>
  <c r="E242" i="9"/>
  <c r="M241" i="9"/>
  <c r="F241" i="9" s="1"/>
  <c r="L241" i="9"/>
  <c r="E241" i="9"/>
  <c r="M240" i="9"/>
  <c r="L240" i="9"/>
  <c r="F240" i="9"/>
  <c r="E240" i="9"/>
  <c r="B240" i="9" s="1"/>
  <c r="M239" i="9"/>
  <c r="L239" i="9"/>
  <c r="F239" i="9" s="1"/>
  <c r="B239" i="9" s="1"/>
  <c r="E239" i="9"/>
  <c r="M238" i="9"/>
  <c r="L238" i="9"/>
  <c r="E238" i="9"/>
  <c r="M237" i="9"/>
  <c r="L237" i="9"/>
  <c r="F237" i="9"/>
  <c r="E237" i="9"/>
  <c r="B237" i="9" s="1"/>
  <c r="M236" i="9"/>
  <c r="L236" i="9"/>
  <c r="F236" i="9"/>
  <c r="E236" i="9"/>
  <c r="M235" i="9"/>
  <c r="L235" i="9"/>
  <c r="F235" i="9" s="1"/>
  <c r="B235" i="9" s="1"/>
  <c r="E235" i="9"/>
  <c r="M234" i="9"/>
  <c r="L234" i="9"/>
  <c r="F234" i="9" s="1"/>
  <c r="E234" i="9"/>
  <c r="B234" i="9"/>
  <c r="M233" i="9"/>
  <c r="F233" i="9" s="1"/>
  <c r="L233" i="9"/>
  <c r="E233" i="9"/>
  <c r="B233" i="9" s="1"/>
  <c r="M232" i="9"/>
  <c r="L232" i="9"/>
  <c r="F232" i="9"/>
  <c r="E232" i="9"/>
  <c r="B232" i="9" s="1"/>
  <c r="M231" i="9"/>
  <c r="L231" i="9"/>
  <c r="F231" i="9" s="1"/>
  <c r="B231" i="9" s="1"/>
  <c r="E231" i="9"/>
  <c r="M230" i="9"/>
  <c r="L230" i="9"/>
  <c r="F230" i="9" s="1"/>
  <c r="B230" i="9" s="1"/>
  <c r="E230" i="9"/>
  <c r="M229" i="9"/>
  <c r="F229" i="9" s="1"/>
  <c r="L229" i="9"/>
  <c r="E229" i="9"/>
  <c r="B229" i="9" s="1"/>
  <c r="M228" i="9"/>
  <c r="L228" i="9"/>
  <c r="F228" i="9"/>
  <c r="E228" i="9"/>
  <c r="M227" i="9"/>
  <c r="L227" i="9"/>
  <c r="F227" i="9" s="1"/>
  <c r="B227" i="9" s="1"/>
  <c r="E227" i="9"/>
  <c r="M226" i="9"/>
  <c r="L226" i="9"/>
  <c r="E226" i="9"/>
  <c r="H225" i="9"/>
  <c r="G225" i="9"/>
  <c r="F225" i="9"/>
  <c r="E225" i="9"/>
  <c r="B225" i="9" s="1"/>
  <c r="M224" i="9"/>
  <c r="F224" i="9" s="1"/>
  <c r="L224" i="9"/>
  <c r="E224" i="9"/>
  <c r="M223" i="9"/>
  <c r="L223" i="9"/>
  <c r="F223" i="9" s="1"/>
  <c r="B223" i="9" s="1"/>
  <c r="E223" i="9"/>
  <c r="M222" i="9"/>
  <c r="L222" i="9"/>
  <c r="E222" i="9"/>
  <c r="M221" i="9"/>
  <c r="F221" i="9" s="1"/>
  <c r="L221" i="9"/>
  <c r="E221" i="9"/>
  <c r="M220" i="9"/>
  <c r="F220" i="9" s="1"/>
  <c r="L220" i="9"/>
  <c r="E220" i="9"/>
  <c r="M219" i="9"/>
  <c r="L219" i="9"/>
  <c r="E219" i="9"/>
  <c r="M218" i="9"/>
  <c r="L218" i="9"/>
  <c r="E218" i="9"/>
  <c r="M217" i="9"/>
  <c r="L217" i="9"/>
  <c r="E217" i="9"/>
  <c r="M216" i="9"/>
  <c r="L216" i="9"/>
  <c r="E216" i="9"/>
  <c r="M215" i="9"/>
  <c r="L215" i="9"/>
  <c r="E215" i="9"/>
  <c r="M214" i="9"/>
  <c r="L214" i="9"/>
  <c r="E214" i="9"/>
  <c r="M213" i="9"/>
  <c r="L213" i="9"/>
  <c r="F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E158" i="9" s="1"/>
  <c r="G158" i="9"/>
  <c r="F158" i="9"/>
  <c r="H157" i="9"/>
  <c r="G157" i="9"/>
  <c r="E157" i="9" s="1"/>
  <c r="B157" i="9" s="1"/>
  <c r="F157" i="9"/>
  <c r="H156" i="9"/>
  <c r="G156" i="9"/>
  <c r="F156" i="9"/>
  <c r="H155" i="9"/>
  <c r="G155" i="9"/>
  <c r="F155" i="9"/>
  <c r="E155" i="9"/>
  <c r="B155" i="9" s="1"/>
  <c r="H154" i="9"/>
  <c r="G154" i="9"/>
  <c r="F154" i="9"/>
  <c r="E154" i="9"/>
  <c r="H153" i="9"/>
  <c r="G153" i="9"/>
  <c r="E153" i="9" s="1"/>
  <c r="B153" i="9" s="1"/>
  <c r="F153" i="9"/>
  <c r="H152" i="9"/>
  <c r="G152" i="9"/>
  <c r="E152" i="9" s="1"/>
  <c r="B152" i="9" s="1"/>
  <c r="F152" i="9"/>
  <c r="H151" i="9"/>
  <c r="G151" i="9"/>
  <c r="F151" i="9"/>
  <c r="E151" i="9"/>
  <c r="B151" i="9" s="1"/>
  <c r="H150" i="9"/>
  <c r="E150" i="9" s="1"/>
  <c r="B150" i="9" s="1"/>
  <c r="G150" i="9"/>
  <c r="F150" i="9"/>
  <c r="H149" i="9"/>
  <c r="G149" i="9"/>
  <c r="E149" i="9" s="1"/>
  <c r="B149" i="9" s="1"/>
  <c r="F149" i="9"/>
  <c r="H148" i="9"/>
  <c r="G148" i="9"/>
  <c r="E148" i="9" s="1"/>
  <c r="F148" i="9"/>
  <c r="B148" i="9"/>
  <c r="H147" i="9"/>
  <c r="G147" i="9"/>
  <c r="F147" i="9"/>
  <c r="E147" i="9"/>
  <c r="B147" i="9" s="1"/>
  <c r="H146" i="9"/>
  <c r="G146" i="9"/>
  <c r="E146" i="9" s="1"/>
  <c r="B146" i="9" s="1"/>
  <c r="F146" i="9"/>
  <c r="H145" i="9"/>
  <c r="G145" i="9"/>
  <c r="E145" i="9" s="1"/>
  <c r="B145" i="9" s="1"/>
  <c r="F145" i="9"/>
  <c r="H144" i="9"/>
  <c r="E144" i="9" s="1"/>
  <c r="G144" i="9"/>
  <c r="F144" i="9"/>
  <c r="B144" i="9"/>
  <c r="H143" i="9"/>
  <c r="G143" i="9"/>
  <c r="F143" i="9"/>
  <c r="E143" i="9"/>
  <c r="B143" i="9" s="1"/>
  <c r="F142" i="9"/>
  <c r="H141" i="9"/>
  <c r="G141" i="9"/>
  <c r="E141" i="9" s="1"/>
  <c r="B141" i="9" s="1"/>
  <c r="F141" i="9"/>
  <c r="H140" i="9"/>
  <c r="E140" i="9" s="1"/>
  <c r="G140" i="9"/>
  <c r="F140" i="9"/>
  <c r="B140" i="9"/>
  <c r="H139" i="9"/>
  <c r="G139" i="9"/>
  <c r="F139" i="9"/>
  <c r="E139" i="9"/>
  <c r="B139" i="9" s="1"/>
  <c r="H138" i="9"/>
  <c r="G138" i="9"/>
  <c r="E138" i="9" s="1"/>
  <c r="B138" i="9" s="1"/>
  <c r="F138" i="9"/>
  <c r="H137" i="9"/>
  <c r="G137" i="9"/>
  <c r="E137" i="9" s="1"/>
  <c r="B137" i="9" s="1"/>
  <c r="F137" i="9"/>
  <c r="H136" i="9"/>
  <c r="E136" i="9" s="1"/>
  <c r="G136" i="9"/>
  <c r="F136" i="9"/>
  <c r="B136" i="9"/>
  <c r="H135" i="9"/>
  <c r="G135" i="9"/>
  <c r="F135" i="9"/>
  <c r="E135" i="9"/>
  <c r="B135" i="9" s="1"/>
  <c r="H134" i="9"/>
  <c r="G134" i="9"/>
  <c r="E134" i="9" s="1"/>
  <c r="B134" i="9" s="1"/>
  <c r="F134" i="9"/>
  <c r="H133" i="9"/>
  <c r="G133" i="9"/>
  <c r="E133" i="9" s="1"/>
  <c r="B133" i="9" s="1"/>
  <c r="F133" i="9"/>
  <c r="H132" i="9"/>
  <c r="E132" i="9" s="1"/>
  <c r="G132" i="9"/>
  <c r="F132" i="9"/>
  <c r="B132" i="9"/>
  <c r="H131" i="9"/>
  <c r="G131" i="9"/>
  <c r="F131" i="9"/>
  <c r="E131" i="9"/>
  <c r="B131" i="9" s="1"/>
  <c r="H130" i="9"/>
  <c r="G130" i="9"/>
  <c r="E130" i="9" s="1"/>
  <c r="B130" i="9" s="1"/>
  <c r="F130" i="9"/>
  <c r="H129" i="9"/>
  <c r="G129" i="9"/>
  <c r="E129" i="9" s="1"/>
  <c r="B129" i="9" s="1"/>
  <c r="F129" i="9"/>
  <c r="H128" i="9"/>
  <c r="E128" i="9" s="1"/>
  <c r="G128" i="9"/>
  <c r="F128" i="9"/>
  <c r="B128" i="9"/>
  <c r="H127" i="9"/>
  <c r="G127" i="9"/>
  <c r="F127" i="9"/>
  <c r="E127" i="9"/>
  <c r="B127" i="9" s="1"/>
  <c r="H126" i="9"/>
  <c r="G126" i="9"/>
  <c r="E126" i="9" s="1"/>
  <c r="B126" i="9" s="1"/>
  <c r="F126" i="9"/>
  <c r="H125" i="9"/>
  <c r="G125" i="9"/>
  <c r="E125" i="9" s="1"/>
  <c r="B125" i="9" s="1"/>
  <c r="F125" i="9"/>
  <c r="H124" i="9"/>
  <c r="E124" i="9" s="1"/>
  <c r="G124" i="9"/>
  <c r="F124" i="9"/>
  <c r="B124" i="9"/>
  <c r="H123" i="9"/>
  <c r="G123" i="9"/>
  <c r="F123" i="9"/>
  <c r="E123" i="9"/>
  <c r="B123" i="9" s="1"/>
  <c r="H122" i="9"/>
  <c r="G122" i="9"/>
  <c r="E122" i="9" s="1"/>
  <c r="B122" i="9" s="1"/>
  <c r="F122" i="9"/>
  <c r="H121" i="9"/>
  <c r="G121" i="9"/>
  <c r="E121" i="9" s="1"/>
  <c r="B121" i="9" s="1"/>
  <c r="F121" i="9"/>
  <c r="H120" i="9"/>
  <c r="G120" i="9"/>
  <c r="E120" i="9" s="1"/>
  <c r="F120" i="9"/>
  <c r="B120" i="9"/>
  <c r="H119" i="9"/>
  <c r="G119" i="9"/>
  <c r="F119" i="9"/>
  <c r="E119" i="9"/>
  <c r="B119" i="9" s="1"/>
  <c r="H118" i="9"/>
  <c r="G118" i="9"/>
  <c r="F118" i="9"/>
  <c r="E118" i="9"/>
  <c r="B118" i="9" s="1"/>
  <c r="H117" i="9"/>
  <c r="G117" i="9"/>
  <c r="E117" i="9" s="1"/>
  <c r="B117" i="9" s="1"/>
  <c r="F117" i="9"/>
  <c r="H116" i="9"/>
  <c r="G116" i="9"/>
  <c r="F116" i="9"/>
  <c r="H115" i="9"/>
  <c r="G115" i="9"/>
  <c r="F115" i="9"/>
  <c r="E115" i="9"/>
  <c r="B115" i="9" s="1"/>
  <c r="H114" i="9"/>
  <c r="G114" i="9"/>
  <c r="F114" i="9"/>
  <c r="E114" i="9"/>
  <c r="H113" i="9"/>
  <c r="G113" i="9"/>
  <c r="E113" i="9" s="1"/>
  <c r="B113" i="9" s="1"/>
  <c r="F113" i="9"/>
  <c r="H112" i="9"/>
  <c r="G112" i="9"/>
  <c r="E112" i="9" s="1"/>
  <c r="B112" i="9" s="1"/>
  <c r="F112" i="9"/>
  <c r="H111" i="9"/>
  <c r="G111" i="9"/>
  <c r="F111" i="9"/>
  <c r="E111" i="9"/>
  <c r="B111" i="9" s="1"/>
  <c r="H110" i="9"/>
  <c r="E110" i="9" s="1"/>
  <c r="B110" i="9" s="1"/>
  <c r="G110" i="9"/>
  <c r="F110" i="9"/>
  <c r="H109" i="9"/>
  <c r="G109" i="9"/>
  <c r="E109" i="9" s="1"/>
  <c r="B109" i="9" s="1"/>
  <c r="F109" i="9"/>
  <c r="H108" i="9"/>
  <c r="G108" i="9"/>
  <c r="E108" i="9" s="1"/>
  <c r="F108" i="9"/>
  <c r="B108" i="9"/>
  <c r="H107" i="9"/>
  <c r="G107" i="9"/>
  <c r="F107" i="9"/>
  <c r="E107" i="9"/>
  <c r="B107" i="9" s="1"/>
  <c r="H106" i="9"/>
  <c r="G106" i="9"/>
  <c r="E106" i="9" s="1"/>
  <c r="B106" i="9" s="1"/>
  <c r="F106" i="9"/>
  <c r="H105" i="9"/>
  <c r="G105" i="9"/>
  <c r="E105" i="9" s="1"/>
  <c r="B105" i="9" s="1"/>
  <c r="F105" i="9"/>
  <c r="H104" i="9"/>
  <c r="G104" i="9"/>
  <c r="E104" i="9" s="1"/>
  <c r="B104" i="9" s="1"/>
  <c r="F104" i="9"/>
  <c r="H103" i="9"/>
  <c r="G103" i="9"/>
  <c r="F103" i="9"/>
  <c r="E103" i="9"/>
  <c r="B103" i="9" s="1"/>
  <c r="H102" i="9"/>
  <c r="G102" i="9"/>
  <c r="E102" i="9" s="1"/>
  <c r="B102" i="9" s="1"/>
  <c r="F102" i="9"/>
  <c r="H101" i="9"/>
  <c r="G101" i="9"/>
  <c r="E101" i="9" s="1"/>
  <c r="B101" i="9" s="1"/>
  <c r="F101" i="9"/>
  <c r="H100" i="9"/>
  <c r="E100" i="9" s="1"/>
  <c r="G100" i="9"/>
  <c r="F100" i="9"/>
  <c r="B100" i="9"/>
  <c r="H99" i="9"/>
  <c r="G99" i="9"/>
  <c r="F99" i="9"/>
  <c r="E99" i="9"/>
  <c r="B99" i="9" s="1"/>
  <c r="H98" i="9"/>
  <c r="E98" i="9" s="1"/>
  <c r="G98" i="9"/>
  <c r="F98" i="9"/>
  <c r="H97" i="9"/>
  <c r="G97" i="9"/>
  <c r="E97" i="9" s="1"/>
  <c r="B97" i="9" s="1"/>
  <c r="F97" i="9"/>
  <c r="H96" i="9"/>
  <c r="G96" i="9"/>
  <c r="E96" i="9" s="1"/>
  <c r="B96" i="9" s="1"/>
  <c r="F96" i="9"/>
  <c r="H95" i="9"/>
  <c r="G95" i="9"/>
  <c r="F95" i="9"/>
  <c r="E95" i="9"/>
  <c r="B95" i="9" s="1"/>
  <c r="H94" i="9"/>
  <c r="G94" i="9"/>
  <c r="F94" i="9"/>
  <c r="E94" i="9"/>
  <c r="B94" i="9" s="1"/>
  <c r="H93" i="9"/>
  <c r="G93" i="9"/>
  <c r="E93" i="9" s="1"/>
  <c r="B93" i="9" s="1"/>
  <c r="F93" i="9"/>
  <c r="H92" i="9"/>
  <c r="G92" i="9"/>
  <c r="F92" i="9"/>
  <c r="H91" i="9"/>
  <c r="G91" i="9"/>
  <c r="F91" i="9"/>
  <c r="E91" i="9"/>
  <c r="B91" i="9" s="1"/>
  <c r="H90" i="9"/>
  <c r="E90" i="9" s="1"/>
  <c r="G90" i="9"/>
  <c r="F90" i="9"/>
  <c r="H89" i="9"/>
  <c r="G89" i="9"/>
  <c r="E89" i="9" s="1"/>
  <c r="B89" i="9" s="1"/>
  <c r="F89" i="9"/>
  <c r="H88" i="9"/>
  <c r="G88" i="9"/>
  <c r="F88" i="9"/>
  <c r="H87" i="9"/>
  <c r="G87" i="9"/>
  <c r="F87" i="9"/>
  <c r="E87" i="9"/>
  <c r="B87" i="9" s="1"/>
  <c r="H86" i="9"/>
  <c r="G86" i="9"/>
  <c r="F86" i="9"/>
  <c r="E86" i="9"/>
  <c r="H85" i="9"/>
  <c r="G85" i="9"/>
  <c r="E85" i="9" s="1"/>
  <c r="B85" i="9" s="1"/>
  <c r="F85" i="9"/>
  <c r="H84" i="9"/>
  <c r="G84" i="9"/>
  <c r="E84" i="9" s="1"/>
  <c r="B84" i="9" s="1"/>
  <c r="F84" i="9"/>
  <c r="H83" i="9"/>
  <c r="G83" i="9"/>
  <c r="F83" i="9"/>
  <c r="E83" i="9"/>
  <c r="B83" i="9" s="1"/>
  <c r="H82" i="9"/>
  <c r="G82" i="9"/>
  <c r="E82" i="9" s="1"/>
  <c r="B82" i="9" s="1"/>
  <c r="F82" i="9"/>
  <c r="H81" i="9"/>
  <c r="G81" i="9"/>
  <c r="E81" i="9" s="1"/>
  <c r="B81" i="9" s="1"/>
  <c r="F81" i="9"/>
  <c r="H80" i="9"/>
  <c r="G80" i="9"/>
  <c r="E80" i="9" s="1"/>
  <c r="F80" i="9"/>
  <c r="B80" i="9"/>
  <c r="H79" i="9"/>
  <c r="G79" i="9"/>
  <c r="F79" i="9"/>
  <c r="E79" i="9"/>
  <c r="B79" i="9" s="1"/>
  <c r="H78" i="9"/>
  <c r="E78" i="9" s="1"/>
  <c r="G78" i="9"/>
  <c r="F78" i="9"/>
  <c r="H77" i="9"/>
  <c r="G77" i="9"/>
  <c r="E77" i="9" s="1"/>
  <c r="B77" i="9" s="1"/>
  <c r="F77" i="9"/>
  <c r="H76" i="9"/>
  <c r="G76" i="9"/>
  <c r="E76" i="9" s="1"/>
  <c r="B76" i="9" s="1"/>
  <c r="F76" i="9"/>
  <c r="H75" i="9"/>
  <c r="G75" i="9"/>
  <c r="F75" i="9"/>
  <c r="E75" i="9"/>
  <c r="B75" i="9" s="1"/>
  <c r="H74" i="9"/>
  <c r="E74" i="9" s="1"/>
  <c r="B74" i="9" s="1"/>
  <c r="G74" i="9"/>
  <c r="F74" i="9"/>
  <c r="H73" i="9"/>
  <c r="G73" i="9"/>
  <c r="E73" i="9" s="1"/>
  <c r="B73" i="9" s="1"/>
  <c r="F73" i="9"/>
  <c r="H72" i="9"/>
  <c r="G72" i="9"/>
  <c r="E72" i="9" s="1"/>
  <c r="F72" i="9"/>
  <c r="B72" i="9"/>
  <c r="H71" i="9"/>
  <c r="G71" i="9"/>
  <c r="F71" i="9"/>
  <c r="E71" i="9"/>
  <c r="B71" i="9" s="1"/>
  <c r="H70" i="9"/>
  <c r="E70" i="9" s="1"/>
  <c r="G70" i="9"/>
  <c r="F70" i="9"/>
  <c r="H69" i="9"/>
  <c r="G69" i="9"/>
  <c r="E69" i="9" s="1"/>
  <c r="B69" i="9" s="1"/>
  <c r="F69" i="9"/>
  <c r="H68" i="9"/>
  <c r="G68" i="9"/>
  <c r="F68" i="9"/>
  <c r="H67" i="9"/>
  <c r="G67" i="9"/>
  <c r="F67" i="9"/>
  <c r="E67" i="9"/>
  <c r="B67" i="9" s="1"/>
  <c r="H66" i="9"/>
  <c r="E66" i="9" s="1"/>
  <c r="B66" i="9" s="1"/>
  <c r="G66" i="9"/>
  <c r="F66" i="9"/>
  <c r="H65" i="9"/>
  <c r="G65" i="9"/>
  <c r="E65" i="9" s="1"/>
  <c r="B65" i="9" s="1"/>
  <c r="F65" i="9"/>
  <c r="H64" i="9"/>
  <c r="G64" i="9"/>
  <c r="E64" i="9" s="1"/>
  <c r="B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E58" i="9" s="1"/>
  <c r="B58" i="9" s="1"/>
  <c r="G58" i="9"/>
  <c r="F58" i="9"/>
  <c r="H57" i="9"/>
  <c r="G57" i="9"/>
  <c r="F57" i="9"/>
  <c r="E57" i="9"/>
  <c r="B57" i="9" s="1"/>
  <c r="H56" i="9"/>
  <c r="G56" i="9"/>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B50" i="9" s="1"/>
  <c r="G50" i="9"/>
  <c r="F50" i="9"/>
  <c r="H49" i="9"/>
  <c r="G49" i="9"/>
  <c r="F49" i="9"/>
  <c r="E49" i="9"/>
  <c r="B49" i="9" s="1"/>
  <c r="H48" i="9"/>
  <c r="G48" i="9"/>
  <c r="F48" i="9"/>
  <c r="E48" i="9"/>
  <c r="B48" i="9" s="1"/>
  <c r="H47" i="9"/>
  <c r="G47" i="9"/>
  <c r="E47" i="9" s="1"/>
  <c r="B47" i="9" s="1"/>
  <c r="F47" i="9"/>
  <c r="H46" i="9"/>
  <c r="G46" i="9"/>
  <c r="F46" i="9"/>
  <c r="H45" i="9"/>
  <c r="G45" i="9"/>
  <c r="F45" i="9"/>
  <c r="E45" i="9"/>
  <c r="B45" i="9" s="1"/>
  <c r="H44" i="9"/>
  <c r="G44" i="9"/>
  <c r="F44" i="9"/>
  <c r="H43" i="9"/>
  <c r="G43" i="9"/>
  <c r="F43" i="9"/>
  <c r="H42" i="9"/>
  <c r="G42" i="9"/>
  <c r="F42" i="9"/>
  <c r="H41" i="9"/>
  <c r="E41" i="9" s="1"/>
  <c r="B41" i="9" s="1"/>
  <c r="G41" i="9"/>
  <c r="F41" i="9"/>
  <c r="H40" i="9"/>
  <c r="G40" i="9"/>
  <c r="F40" i="9"/>
  <c r="H39" i="9"/>
  <c r="G39" i="9"/>
  <c r="F39" i="9"/>
  <c r="H38" i="9"/>
  <c r="E38" i="9" s="1"/>
  <c r="B38" i="9" s="1"/>
  <c r="G38" i="9"/>
  <c r="F38" i="9"/>
  <c r="H37" i="9"/>
  <c r="G37" i="9"/>
  <c r="F37" i="9"/>
  <c r="H36" i="9"/>
  <c r="G36" i="9"/>
  <c r="E36" i="9" s="1"/>
  <c r="B36" i="9" s="1"/>
  <c r="F36" i="9"/>
  <c r="H35" i="9"/>
  <c r="G35" i="9"/>
  <c r="F35" i="9"/>
  <c r="H34" i="9"/>
  <c r="G34" i="9"/>
  <c r="F34" i="9"/>
  <c r="H33" i="9"/>
  <c r="G33" i="9"/>
  <c r="F33" i="9"/>
  <c r="E33" i="9"/>
  <c r="B33" i="9" s="1"/>
  <c r="H32" i="9"/>
  <c r="G32" i="9"/>
  <c r="E32" i="9" s="1"/>
  <c r="B32" i="9" s="1"/>
  <c r="F32" i="9"/>
  <c r="H31" i="9"/>
  <c r="G31" i="9"/>
  <c r="E31" i="9" s="1"/>
  <c r="B31" i="9" s="1"/>
  <c r="F31" i="9"/>
  <c r="H30" i="9"/>
  <c r="G30" i="9"/>
  <c r="F30" i="9"/>
  <c r="H29" i="9"/>
  <c r="G29" i="9"/>
  <c r="F29" i="9"/>
  <c r="H28" i="9"/>
  <c r="G28" i="9"/>
  <c r="E28" i="9" s="1"/>
  <c r="B28" i="9" s="1"/>
  <c r="F28" i="9"/>
  <c r="H27" i="9"/>
  <c r="G27" i="9"/>
  <c r="E27" i="9" s="1"/>
  <c r="B27" i="9" s="1"/>
  <c r="F27" i="9"/>
  <c r="H26" i="9"/>
  <c r="G26" i="9"/>
  <c r="F26" i="9"/>
  <c r="H25" i="9"/>
  <c r="G25" i="9"/>
  <c r="F25" i="9"/>
  <c r="E25" i="9"/>
  <c r="B25" i="9" s="1"/>
  <c r="H24" i="9"/>
  <c r="G24" i="9"/>
  <c r="F24" i="9"/>
  <c r="E24" i="9"/>
  <c r="B24" i="9" s="1"/>
  <c r="H23" i="9"/>
  <c r="G23" i="9"/>
  <c r="E23" i="9" s="1"/>
  <c r="B23" i="9" s="1"/>
  <c r="F23" i="9"/>
  <c r="H22" i="9"/>
  <c r="G22" i="9"/>
  <c r="E22" i="9" s="1"/>
  <c r="B22" i="9" s="1"/>
  <c r="F22" i="9"/>
  <c r="H21" i="9"/>
  <c r="G21" i="9"/>
  <c r="F21" i="9"/>
  <c r="E21" i="9"/>
  <c r="B21" i="9" s="1"/>
  <c r="F20" i="9"/>
  <c r="F4" i="9"/>
  <c r="O3" i="9"/>
  <c r="G274" i="9" s="1"/>
  <c r="E274" i="9" s="1"/>
  <c r="B274" i="9" s="1"/>
  <c r="I3" i="9"/>
  <c r="H3" i="9"/>
  <c r="G3" i="9"/>
  <c r="D101" i="8"/>
  <c r="D95" i="8"/>
  <c r="D90" i="8"/>
  <c r="D85" i="8"/>
  <c r="D80" i="8"/>
  <c r="D75" i="8"/>
  <c r="D70" i="8"/>
  <c r="D65" i="8"/>
  <c r="D60" i="8"/>
  <c r="D55" i="8"/>
  <c r="D50" i="8"/>
  <c r="D49" i="8"/>
  <c r="D43" i="8" s="1"/>
  <c r="I35" i="3" s="1"/>
  <c r="D44" i="8"/>
  <c r="D36" i="8"/>
  <c r="D26" i="8"/>
  <c r="D24" i="8" s="1"/>
  <c r="C1499" i="1" s="1"/>
  <c r="D18" i="8"/>
  <c r="D8" i="8"/>
  <c r="D6" i="8" s="1"/>
  <c r="C1481" i="1" s="1"/>
  <c r="E44" i="7"/>
  <c r="D44" i="7"/>
  <c r="E39" i="7"/>
  <c r="E38" i="7" s="1"/>
  <c r="I31" i="3" s="1"/>
  <c r="D39" i="7"/>
  <c r="D38" i="7" s="1"/>
  <c r="E30" i="7"/>
  <c r="D30" i="7"/>
  <c r="E23" i="7"/>
  <c r="E22" i="7" s="1"/>
  <c r="I30" i="3" s="1"/>
  <c r="D23" i="7"/>
  <c r="D22" i="7"/>
  <c r="E14" i="7"/>
  <c r="D14" i="7"/>
  <c r="E7" i="7"/>
  <c r="D7" i="7"/>
  <c r="D6" i="7" s="1"/>
  <c r="D5"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D115" i="6"/>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250" i="5"/>
  <c r="F249" i="5"/>
  <c r="F248" i="5"/>
  <c r="F247" i="5"/>
  <c r="E246" i="5"/>
  <c r="E245" i="5" s="1"/>
  <c r="D246" i="5"/>
  <c r="F244" i="5"/>
  <c r="F243" i="5"/>
  <c r="E242" i="5"/>
  <c r="D242" i="5"/>
  <c r="F242" i="5" s="1"/>
  <c r="F241" i="5"/>
  <c r="F240" i="5"/>
  <c r="E239" i="5"/>
  <c r="E238" i="5" s="1"/>
  <c r="E237" i="5" s="1"/>
  <c r="I23" i="3"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F191" i="5"/>
  <c r="E191" i="5"/>
  <c r="D191" i="5"/>
  <c r="E190" i="5"/>
  <c r="H291" i="9" s="1"/>
  <c r="D190" i="5"/>
  <c r="G291" i="9" s="1"/>
  <c r="F189" i="5"/>
  <c r="F188" i="5"/>
  <c r="F187" i="5"/>
  <c r="F186" i="5"/>
  <c r="F185" i="5"/>
  <c r="F184" i="5"/>
  <c r="F183" i="5"/>
  <c r="F182" i="5"/>
  <c r="F181" i="5"/>
  <c r="E180" i="5"/>
  <c r="E177" i="5" s="1"/>
  <c r="D180" i="5"/>
  <c r="D177" i="5" s="1"/>
  <c r="G289" i="9" s="1"/>
  <c r="F179" i="5"/>
  <c r="F178"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F148" i="5"/>
  <c r="F147" i="5"/>
  <c r="E146" i="5"/>
  <c r="D146" i="5"/>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286" i="9" s="1"/>
  <c r="B286" i="9" s="1"/>
  <c r="E87" i="5"/>
  <c r="F86" i="5"/>
  <c r="F85" i="5"/>
  <c r="F84" i="5"/>
  <c r="F83" i="5"/>
  <c r="F82" i="5"/>
  <c r="F81" i="5"/>
  <c r="F80" i="5"/>
  <c r="E79" i="5"/>
  <c r="E78" i="5" s="1"/>
  <c r="D79" i="5"/>
  <c r="D78" i="5" s="1"/>
  <c r="F77" i="5"/>
  <c r="F76" i="5"/>
  <c r="F75" i="5"/>
  <c r="F74" i="5"/>
  <c r="F73" i="5"/>
  <c r="F72" i="5"/>
  <c r="F71" i="5"/>
  <c r="E70" i="5"/>
  <c r="E69" i="5" s="1"/>
  <c r="D70" i="5"/>
  <c r="D69" i="5" s="1"/>
  <c r="C1047" i="1" s="1"/>
  <c r="F67" i="5"/>
  <c r="F66" i="5"/>
  <c r="F65" i="5"/>
  <c r="F64" i="5"/>
  <c r="F63" i="5"/>
  <c r="E63" i="5"/>
  <c r="D63" i="5"/>
  <c r="F62" i="5"/>
  <c r="F61" i="5"/>
  <c r="F60" i="5"/>
  <c r="F59" i="5"/>
  <c r="F58" i="5"/>
  <c r="F57" i="5"/>
  <c r="E56" i="5"/>
  <c r="D56" i="5"/>
  <c r="F56" i="5" s="1"/>
  <c r="F55" i="5"/>
  <c r="F54" i="5"/>
  <c r="F53" i="5"/>
  <c r="E52" i="5"/>
  <c r="D52" i="5"/>
  <c r="F51" i="5"/>
  <c r="F50" i="5"/>
  <c r="F49" i="5"/>
  <c r="F48" i="5"/>
  <c r="F47" i="5"/>
  <c r="F46"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E625" i="4" s="1"/>
  <c r="D632" i="4"/>
  <c r="F632" i="4" s="1"/>
  <c r="F631" i="4"/>
  <c r="F630" i="4"/>
  <c r="F629" i="4"/>
  <c r="E629" i="4"/>
  <c r="D629" i="4"/>
  <c r="F628" i="4"/>
  <c r="F627" i="4"/>
  <c r="F626" i="4"/>
  <c r="E626" i="4"/>
  <c r="D626" i="4"/>
  <c r="D625" i="4" s="1"/>
  <c r="F625"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G142" i="9" s="1"/>
  <c r="E142" i="9" s="1"/>
  <c r="B142" i="9" s="1"/>
  <c r="F602" i="4"/>
  <c r="F601" i="4"/>
  <c r="F600" i="4"/>
  <c r="F599" i="4"/>
  <c r="E599" i="4"/>
  <c r="D599" i="4"/>
  <c r="F598" i="4"/>
  <c r="F597" i="4"/>
  <c r="F596" i="4"/>
  <c r="F595" i="4"/>
  <c r="E594" i="4"/>
  <c r="E593" i="4" s="1"/>
  <c r="D594" i="4"/>
  <c r="F594" i="4" s="1"/>
  <c r="D593" i="4"/>
  <c r="F593" i="4" s="1"/>
  <c r="F592" i="4"/>
  <c r="F591" i="4"/>
  <c r="E590" i="4"/>
  <c r="D590" i="4"/>
  <c r="F590" i="4" s="1"/>
  <c r="F589" i="4"/>
  <c r="F588" i="4"/>
  <c r="F587" i="4"/>
  <c r="E587" i="4"/>
  <c r="D587" i="4"/>
  <c r="F586" i="4"/>
  <c r="F585" i="4"/>
  <c r="E585" i="4"/>
  <c r="D585" i="4"/>
  <c r="F584" i="4"/>
  <c r="F583" i="4"/>
  <c r="F582" i="4"/>
  <c r="E581" i="4"/>
  <c r="E580" i="4" s="1"/>
  <c r="D581" i="4"/>
  <c r="D580" i="4" s="1"/>
  <c r="F580" i="4" s="1"/>
  <c r="F579" i="4"/>
  <c r="F578" i="4"/>
  <c r="E577" i="4"/>
  <c r="D577" i="4"/>
  <c r="F577" i="4" s="1"/>
  <c r="F576" i="4"/>
  <c r="F575" i="4"/>
  <c r="E574" i="4"/>
  <c r="E567" i="4" s="1"/>
  <c r="D574" i="4"/>
  <c r="F574" i="4" s="1"/>
  <c r="F573" i="4"/>
  <c r="F572" i="4"/>
  <c r="F571" i="4"/>
  <c r="E571" i="4"/>
  <c r="D571" i="4"/>
  <c r="F570" i="4"/>
  <c r="F569" i="4"/>
  <c r="F568" i="4"/>
  <c r="E568" i="4"/>
  <c r="D568" i="4"/>
  <c r="D567" i="4" s="1"/>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F530" i="4" s="1"/>
  <c r="D529" i="4"/>
  <c r="D528" i="4" s="1"/>
  <c r="F527" i="4"/>
  <c r="F526" i="4"/>
  <c r="E525" i="4"/>
  <c r="D525" i="4"/>
  <c r="F525" i="4" s="1"/>
  <c r="F524" i="4"/>
  <c r="F523" i="4"/>
  <c r="E522" i="4"/>
  <c r="E515" i="4" s="1"/>
  <c r="D522" i="4"/>
  <c r="F522" i="4" s="1"/>
  <c r="F521" i="4"/>
  <c r="F520" i="4"/>
  <c r="F519" i="4"/>
  <c r="E519" i="4"/>
  <c r="D519" i="4"/>
  <c r="F518" i="4"/>
  <c r="F517" i="4"/>
  <c r="F516" i="4"/>
  <c r="E516" i="4"/>
  <c r="D516" i="4"/>
  <c r="D515" i="4" s="1"/>
  <c r="F515"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D484" i="4" s="1"/>
  <c r="F484" i="4" s="1"/>
  <c r="F494" i="4"/>
  <c r="F493" i="4"/>
  <c r="F492" i="4"/>
  <c r="F491" i="4"/>
  <c r="F490" i="4"/>
  <c r="E490" i="4"/>
  <c r="D490" i="4"/>
  <c r="F489" i="4"/>
  <c r="F488" i="4"/>
  <c r="F487" i="4"/>
  <c r="F486" i="4"/>
  <c r="F485" i="4"/>
  <c r="E485" i="4"/>
  <c r="D485" i="4"/>
  <c r="E484" i="4"/>
  <c r="F483" i="4"/>
  <c r="F482" i="4"/>
  <c r="F481" i="4"/>
  <c r="E481" i="4"/>
  <c r="D481" i="4"/>
  <c r="F480" i="4"/>
  <c r="F479" i="4"/>
  <c r="F478" i="4"/>
  <c r="E478" i="4"/>
  <c r="D478" i="4"/>
  <c r="F477" i="4"/>
  <c r="F476" i="4"/>
  <c r="F475" i="4"/>
  <c r="F474" i="4"/>
  <c r="F473" i="4"/>
  <c r="E473" i="4"/>
  <c r="D473" i="4"/>
  <c r="E472" i="4"/>
  <c r="D472" i="4"/>
  <c r="F472" i="4" s="1"/>
  <c r="F471" i="4"/>
  <c r="F470" i="4"/>
  <c r="F469" i="4"/>
  <c r="E469" i="4"/>
  <c r="D469" i="4"/>
  <c r="F468" i="4"/>
  <c r="F467" i="4"/>
  <c r="F466" i="4"/>
  <c r="E466" i="4"/>
  <c r="D466" i="4"/>
  <c r="F465" i="4"/>
  <c r="F464" i="4"/>
  <c r="E463" i="4"/>
  <c r="D463" i="4"/>
  <c r="F463" i="4" s="1"/>
  <c r="F462" i="4"/>
  <c r="F461" i="4"/>
  <c r="E460" i="4"/>
  <c r="E459" i="4" s="1"/>
  <c r="E420"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D421" i="4" s="1"/>
  <c r="E421" i="4"/>
  <c r="E418" i="4"/>
  <c r="D418" i="4"/>
  <c r="F418" i="4" s="1"/>
  <c r="E417" i="4"/>
  <c r="D417" i="4"/>
  <c r="E416" i="4"/>
  <c r="E643" i="4" s="1"/>
  <c r="D416" i="4"/>
  <c r="F411" i="4"/>
  <c r="F410" i="4"/>
  <c r="F409" i="4"/>
  <c r="F406" i="4"/>
  <c r="F405" i="4"/>
  <c r="F404" i="4"/>
  <c r="F403" i="4"/>
  <c r="E402" i="4"/>
  <c r="D402" i="4"/>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2" i="4"/>
  <c r="F381" i="4"/>
  <c r="F380" i="4"/>
  <c r="F379" i="4"/>
  <c r="E378" i="4"/>
  <c r="D378" i="4"/>
  <c r="F377" i="4"/>
  <c r="F376" i="4"/>
  <c r="F375" i="4"/>
  <c r="F374" i="4"/>
  <c r="F373" i="4"/>
  <c r="F372" i="4"/>
  <c r="F371" i="4"/>
  <c r="F370" i="4"/>
  <c r="E369" i="4"/>
  <c r="D369" i="4"/>
  <c r="F369" i="4" s="1"/>
  <c r="F368" i="4"/>
  <c r="F367" i="4"/>
  <c r="F366" i="4"/>
  <c r="F365" i="4"/>
  <c r="F364" i="4"/>
  <c r="E364" i="4"/>
  <c r="D364" i="4"/>
  <c r="E363" i="4"/>
  <c r="F362" i="4"/>
  <c r="F361" i="4"/>
  <c r="F360" i="4"/>
  <c r="F359" i="4"/>
  <c r="F358" i="4"/>
  <c r="F357" i="4"/>
  <c r="F356" i="4"/>
  <c r="E356" i="4"/>
  <c r="D356" i="4"/>
  <c r="F355" i="4"/>
  <c r="F354" i="4"/>
  <c r="F353" i="4"/>
  <c r="E352" i="4"/>
  <c r="E351" i="4" s="1"/>
  <c r="D352" i="4"/>
  <c r="D351" i="4" s="1"/>
  <c r="F349" i="4"/>
  <c r="F348" i="4"/>
  <c r="E348" i="4"/>
  <c r="D348" i="4"/>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D311" i="4" s="1"/>
  <c r="F311" i="4" s="1"/>
  <c r="F325" i="4"/>
  <c r="F324" i="4"/>
  <c r="F323" i="4"/>
  <c r="F322" i="4"/>
  <c r="F321" i="4"/>
  <c r="F320" i="4"/>
  <c r="F319" i="4"/>
  <c r="F318" i="4"/>
  <c r="F317" i="4"/>
  <c r="E317" i="4"/>
  <c r="D317" i="4"/>
  <c r="F316" i="4"/>
  <c r="F315" i="4"/>
  <c r="F314" i="4"/>
  <c r="F313" i="4"/>
  <c r="F312" i="4"/>
  <c r="E312" i="4"/>
  <c r="D312" i="4"/>
  <c r="E311" i="4"/>
  <c r="F310" i="4"/>
  <c r="F309" i="4"/>
  <c r="F308" i="4"/>
  <c r="F307" i="4"/>
  <c r="F306" i="4"/>
  <c r="F305" i="4"/>
  <c r="F304" i="4"/>
  <c r="E304" i="4"/>
  <c r="D304" i="4"/>
  <c r="F303" i="4"/>
  <c r="F302" i="4"/>
  <c r="F301" i="4"/>
  <c r="E300" i="4"/>
  <c r="E299" i="4" s="1"/>
  <c r="D300" i="4"/>
  <c r="D299"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D263" i="4"/>
  <c r="F263" i="4" s="1"/>
  <c r="F262" i="4"/>
  <c r="F261" i="4"/>
  <c r="F260" i="4"/>
  <c r="E259" i="4"/>
  <c r="D259" i="4"/>
  <c r="F258" i="4"/>
  <c r="F257" i="4"/>
  <c r="F256" i="4"/>
  <c r="F255" i="4"/>
  <c r="F254" i="4"/>
  <c r="F253" i="4"/>
  <c r="E253" i="4"/>
  <c r="D253" i="4"/>
  <c r="E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D224" i="4" s="1"/>
  <c r="F224" i="4" s="1"/>
  <c r="F230" i="4"/>
  <c r="F229" i="4"/>
  <c r="E228" i="4"/>
  <c r="D228" i="4"/>
  <c r="F228" i="4" s="1"/>
  <c r="F227" i="4"/>
  <c r="F226" i="4"/>
  <c r="F225" i="4"/>
  <c r="E225" i="4"/>
  <c r="D225" i="4"/>
  <c r="E224" i="4"/>
  <c r="F223" i="4"/>
  <c r="F222" i="4"/>
  <c r="F221" i="4"/>
  <c r="F220" i="4"/>
  <c r="E219" i="4"/>
  <c r="D219" i="4"/>
  <c r="F219" i="4" s="1"/>
  <c r="F218" i="4"/>
  <c r="F217" i="4"/>
  <c r="E216" i="4"/>
  <c r="E215" i="4" s="1"/>
  <c r="D216" i="4"/>
  <c r="F216" i="4" s="1"/>
  <c r="D215" i="4"/>
  <c r="F215"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F139" i="4"/>
  <c r="E139" i="4"/>
  <c r="D139" i="4"/>
  <c r="F138" i="4"/>
  <c r="F137" i="4"/>
  <c r="F136" i="4"/>
  <c r="F135" i="4"/>
  <c r="E134" i="4"/>
  <c r="E133" i="4" s="1"/>
  <c r="D134" i="4"/>
  <c r="F132" i="4"/>
  <c r="F131" i="4"/>
  <c r="F130" i="4"/>
  <c r="F129" i="4"/>
  <c r="E128" i="4"/>
  <c r="D128" i="4"/>
  <c r="F127" i="4"/>
  <c r="F126" i="4"/>
  <c r="E125" i="4"/>
  <c r="E124" i="4" s="1"/>
  <c r="D120" i="1" s="1"/>
  <c r="D125" i="4"/>
  <c r="D124" i="4" s="1"/>
  <c r="F123" i="4"/>
  <c r="F122" i="4"/>
  <c r="F121" i="4"/>
  <c r="E120" i="4"/>
  <c r="D120" i="4"/>
  <c r="F120" i="4" s="1"/>
  <c r="F119" i="4"/>
  <c r="F118" i="4"/>
  <c r="F117" i="4"/>
  <c r="F116" i="4"/>
  <c r="F115" i="4"/>
  <c r="F114" i="4"/>
  <c r="F113" i="4"/>
  <c r="E112" i="4"/>
  <c r="D112" i="4"/>
  <c r="F112" i="4" s="1"/>
  <c r="F111" i="4"/>
  <c r="F110" i="4"/>
  <c r="F109" i="4"/>
  <c r="F108" i="4"/>
  <c r="F107" i="4"/>
  <c r="E107" i="4"/>
  <c r="D107" i="4"/>
  <c r="E106" i="4"/>
  <c r="D106" i="4"/>
  <c r="F105" i="4"/>
  <c r="F104" i="4"/>
  <c r="F103" i="4"/>
  <c r="F102" i="4"/>
  <c r="F101" i="4"/>
  <c r="F100" i="4"/>
  <c r="F99" i="4"/>
  <c r="F98" i="4"/>
  <c r="E98" i="4"/>
  <c r="D98" i="4"/>
  <c r="F97" i="4"/>
  <c r="F96" i="4"/>
  <c r="F95" i="4"/>
  <c r="F94" i="4"/>
  <c r="F93" i="4"/>
  <c r="F92" i="4"/>
  <c r="E91" i="4"/>
  <c r="D91" i="4"/>
  <c r="F90" i="4"/>
  <c r="F89" i="4"/>
  <c r="F88" i="4"/>
  <c r="F87" i="4"/>
  <c r="F86" i="4"/>
  <c r="F85" i="4"/>
  <c r="F84" i="4"/>
  <c r="E83" i="4"/>
  <c r="E82" i="4" s="1"/>
  <c r="D78" i="1" s="1"/>
  <c r="D83" i="4"/>
  <c r="F81" i="4"/>
  <c r="F80" i="4"/>
  <c r="F79" i="4"/>
  <c r="F78" i="4"/>
  <c r="E77" i="4"/>
  <c r="D77" i="4"/>
  <c r="F77" i="4" s="1"/>
  <c r="F76" i="4"/>
  <c r="F75" i="4"/>
  <c r="E74" i="4"/>
  <c r="E50" i="4" s="1"/>
  <c r="D46" i="1" s="1"/>
  <c r="D74" i="4"/>
  <c r="F73" i="4"/>
  <c r="F72" i="4"/>
  <c r="F71" i="4"/>
  <c r="E71" i="4"/>
  <c r="D71" i="4"/>
  <c r="F70" i="4"/>
  <c r="F69" i="4"/>
  <c r="E68" i="4"/>
  <c r="D68" i="4"/>
  <c r="F67" i="4"/>
  <c r="F66" i="4"/>
  <c r="E65" i="4"/>
  <c r="D65" i="4"/>
  <c r="F64" i="4"/>
  <c r="F63" i="4"/>
  <c r="E62" i="4"/>
  <c r="D62" i="4"/>
  <c r="F62" i="4" s="1"/>
  <c r="F61" i="4"/>
  <c r="F60" i="4"/>
  <c r="E59" i="4"/>
  <c r="D59" i="4"/>
  <c r="F59" i="4" s="1"/>
  <c r="F58" i="4"/>
  <c r="F57" i="4"/>
  <c r="F56" i="4"/>
  <c r="F55" i="4"/>
  <c r="E54" i="4"/>
  <c r="D54" i="4"/>
  <c r="F54" i="4" s="1"/>
  <c r="F53" i="4"/>
  <c r="F52" i="4"/>
  <c r="F51" i="4"/>
  <c r="E51" i="4"/>
  <c r="D51" i="4"/>
  <c r="F49" i="4"/>
  <c r="F48" i="4"/>
  <c r="F47" i="4"/>
  <c r="F46" i="4"/>
  <c r="E45" i="4"/>
  <c r="D45" i="4"/>
  <c r="D44" i="4" s="1"/>
  <c r="F44" i="4" s="1"/>
  <c r="E44" i="4"/>
  <c r="F43" i="4"/>
  <c r="F42" i="4"/>
  <c r="F41" i="4"/>
  <c r="E40" i="4"/>
  <c r="E7" i="4" s="1"/>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I36" i="3"/>
  <c r="G36" i="3"/>
  <c r="B36" i="3"/>
  <c r="G35" i="3"/>
  <c r="B35" i="3"/>
  <c r="G34" i="3"/>
  <c r="B34" i="3"/>
  <c r="I33" i="3"/>
  <c r="G33" i="3"/>
  <c r="B33" i="3"/>
  <c r="I32" i="3"/>
  <c r="H32" i="3"/>
  <c r="G32" i="3"/>
  <c r="B32" i="3"/>
  <c r="H31" i="3"/>
  <c r="G31" i="3"/>
  <c r="B31" i="3"/>
  <c r="H30" i="3"/>
  <c r="G30" i="3"/>
  <c r="B30" i="3"/>
  <c r="G29" i="3"/>
  <c r="B29" i="3"/>
  <c r="G28" i="3"/>
  <c r="B28" i="3"/>
  <c r="I27" i="3"/>
  <c r="G27" i="3"/>
  <c r="B27" i="3"/>
  <c r="I26" i="3"/>
  <c r="H26" i="3"/>
  <c r="G26" i="3"/>
  <c r="B26" i="3"/>
  <c r="H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C1577" i="1"/>
  <c r="C1576" i="1"/>
  <c r="H1576" i="1" s="1"/>
  <c r="H1575" i="1"/>
  <c r="G1575" i="1"/>
  <c r="C1575" i="1"/>
  <c r="G1574" i="1"/>
  <c r="C1574" i="1"/>
  <c r="H1574" i="1" s="1"/>
  <c r="C1573" i="1"/>
  <c r="H1572" i="1"/>
  <c r="G1572" i="1"/>
  <c r="C1572" i="1"/>
  <c r="H1571" i="1"/>
  <c r="G1571" i="1"/>
  <c r="C1571" i="1"/>
  <c r="C1570" i="1"/>
  <c r="H1570" i="1" s="1"/>
  <c r="C1569" i="1"/>
  <c r="H1568" i="1"/>
  <c r="G1568" i="1"/>
  <c r="C1568" i="1"/>
  <c r="H1567" i="1"/>
  <c r="G1567" i="1"/>
  <c r="C1567" i="1"/>
  <c r="G1566" i="1"/>
  <c r="C1566" i="1"/>
  <c r="H1566" i="1" s="1"/>
  <c r="C1565" i="1"/>
  <c r="H1564" i="1"/>
  <c r="G1564" i="1"/>
  <c r="C1564" i="1"/>
  <c r="H1563" i="1"/>
  <c r="G1563" i="1"/>
  <c r="C1563" i="1"/>
  <c r="C1562" i="1"/>
  <c r="H1562" i="1" s="1"/>
  <c r="C1561" i="1"/>
  <c r="H1560" i="1"/>
  <c r="G1560" i="1"/>
  <c r="C1560" i="1"/>
  <c r="H1559" i="1"/>
  <c r="G1559" i="1"/>
  <c r="C1559" i="1"/>
  <c r="G1558" i="1"/>
  <c r="C1558" i="1"/>
  <c r="H1558" i="1" s="1"/>
  <c r="C1557" i="1"/>
  <c r="H1556" i="1"/>
  <c r="G1556" i="1"/>
  <c r="C1556" i="1"/>
  <c r="H1555" i="1"/>
  <c r="G1555" i="1"/>
  <c r="C1555" i="1"/>
  <c r="C1554" i="1"/>
  <c r="H1554" i="1" s="1"/>
  <c r="C1553" i="1"/>
  <c r="H1552" i="1"/>
  <c r="G1552" i="1"/>
  <c r="C1552" i="1"/>
  <c r="H1551" i="1"/>
  <c r="G1551" i="1"/>
  <c r="C1551" i="1"/>
  <c r="G1550" i="1"/>
  <c r="C1550" i="1"/>
  <c r="H1550" i="1" s="1"/>
  <c r="C1549" i="1"/>
  <c r="H1548" i="1"/>
  <c r="G1548" i="1"/>
  <c r="C1548" i="1"/>
  <c r="H1547" i="1"/>
  <c r="G1547" i="1"/>
  <c r="C1547" i="1"/>
  <c r="C1546" i="1"/>
  <c r="H1546" i="1" s="1"/>
  <c r="C1545" i="1"/>
  <c r="H1544" i="1"/>
  <c r="G1544" i="1"/>
  <c r="C1544" i="1"/>
  <c r="H1543" i="1"/>
  <c r="G1543" i="1"/>
  <c r="C1543" i="1"/>
  <c r="G1542" i="1"/>
  <c r="C1542" i="1"/>
  <c r="H1542" i="1" s="1"/>
  <c r="C1541" i="1"/>
  <c r="H1540" i="1"/>
  <c r="G1540" i="1"/>
  <c r="C1540" i="1"/>
  <c r="H1539" i="1"/>
  <c r="G1539" i="1"/>
  <c r="C1539" i="1"/>
  <c r="C1538" i="1"/>
  <c r="H1538" i="1" s="1"/>
  <c r="C1537" i="1"/>
  <c r="H1536" i="1"/>
  <c r="G1536" i="1"/>
  <c r="C1536" i="1"/>
  <c r="H1535" i="1"/>
  <c r="G1535" i="1"/>
  <c r="C1535" i="1"/>
  <c r="G1534" i="1"/>
  <c r="C1534" i="1"/>
  <c r="H1534" i="1" s="1"/>
  <c r="C1533" i="1"/>
  <c r="H1532" i="1"/>
  <c r="G1532" i="1"/>
  <c r="C1532" i="1"/>
  <c r="H1531" i="1"/>
  <c r="G1531" i="1"/>
  <c r="C1531" i="1"/>
  <c r="C1530" i="1"/>
  <c r="H1530" i="1" s="1"/>
  <c r="C1529" i="1"/>
  <c r="H1528" i="1"/>
  <c r="G1528" i="1"/>
  <c r="C1528" i="1"/>
  <c r="H1527" i="1"/>
  <c r="G1527" i="1"/>
  <c r="C1527" i="1"/>
  <c r="G1526" i="1"/>
  <c r="C1526" i="1"/>
  <c r="H1526" i="1" s="1"/>
  <c r="C1525" i="1"/>
  <c r="H1524" i="1"/>
  <c r="G1524" i="1"/>
  <c r="C1524" i="1"/>
  <c r="H1523" i="1"/>
  <c r="G1523" i="1"/>
  <c r="C1523" i="1"/>
  <c r="C1522" i="1"/>
  <c r="H1522" i="1" s="1"/>
  <c r="C1521" i="1"/>
  <c r="H1520" i="1"/>
  <c r="G1520" i="1"/>
  <c r="C1520" i="1"/>
  <c r="H1519" i="1"/>
  <c r="G1519" i="1"/>
  <c r="C1519" i="1"/>
  <c r="G1518" i="1"/>
  <c r="C1518" i="1"/>
  <c r="H1518" i="1" s="1"/>
  <c r="H1516" i="1"/>
  <c r="G1516" i="1"/>
  <c r="C1516" i="1"/>
  <c r="H1515" i="1"/>
  <c r="G1515" i="1"/>
  <c r="C1515" i="1"/>
  <c r="C1514" i="1"/>
  <c r="H1514" i="1" s="1"/>
  <c r="C1513" i="1"/>
  <c r="H1512" i="1"/>
  <c r="G1512" i="1"/>
  <c r="C1512" i="1"/>
  <c r="H1511" i="1"/>
  <c r="G1511" i="1"/>
  <c r="C1511" i="1"/>
  <c r="C1510" i="1"/>
  <c r="H1510" i="1" s="1"/>
  <c r="C1509" i="1"/>
  <c r="H1508" i="1"/>
  <c r="G1508" i="1"/>
  <c r="C1508" i="1"/>
  <c r="G1507" i="1"/>
  <c r="C1507" i="1"/>
  <c r="H1507" i="1" s="1"/>
  <c r="C1506" i="1"/>
  <c r="H1506" i="1" s="1"/>
  <c r="C1505" i="1"/>
  <c r="C1504" i="1"/>
  <c r="H1504" i="1" s="1"/>
  <c r="G1503" i="1"/>
  <c r="C1503" i="1"/>
  <c r="H1503" i="1" s="1"/>
  <c r="G1502" i="1"/>
  <c r="C1502" i="1"/>
  <c r="H1502" i="1" s="1"/>
  <c r="C1501" i="1"/>
  <c r="H1500" i="1"/>
  <c r="G1500" i="1"/>
  <c r="C1500" i="1"/>
  <c r="H1499" i="1"/>
  <c r="G1499" i="1"/>
  <c r="G1498" i="1"/>
  <c r="C1498" i="1"/>
  <c r="H1498" i="1" s="1"/>
  <c r="C1497" i="1"/>
  <c r="H1496" i="1"/>
  <c r="G1496" i="1"/>
  <c r="C1496" i="1"/>
  <c r="H1495" i="1"/>
  <c r="G1495" i="1"/>
  <c r="C1495" i="1"/>
  <c r="C1494" i="1"/>
  <c r="H1494" i="1" s="1"/>
  <c r="C1493" i="1"/>
  <c r="C1492" i="1"/>
  <c r="H1492" i="1" s="1"/>
  <c r="C1491" i="1"/>
  <c r="H1491" i="1" s="1"/>
  <c r="G1490" i="1"/>
  <c r="C1490" i="1"/>
  <c r="H1490" i="1" s="1"/>
  <c r="C1489" i="1"/>
  <c r="H1488" i="1"/>
  <c r="G1488" i="1"/>
  <c r="C1488" i="1"/>
  <c r="H1487" i="1"/>
  <c r="G1487" i="1"/>
  <c r="C1487" i="1"/>
  <c r="C1486" i="1"/>
  <c r="H1486" i="1" s="1"/>
  <c r="C1485" i="1"/>
  <c r="C1484" i="1"/>
  <c r="G1484" i="1" s="1"/>
  <c r="C1483" i="1"/>
  <c r="H1483" i="1" s="1"/>
  <c r="G1482" i="1"/>
  <c r="C1482" i="1"/>
  <c r="H1482" i="1" s="1"/>
  <c r="G1480" i="1"/>
  <c r="C1480" i="1"/>
  <c r="H1480" i="1" s="1"/>
  <c r="D1479" i="1"/>
  <c r="J1479" i="1" s="1"/>
  <c r="C1479" i="1"/>
  <c r="H1478" i="1"/>
  <c r="G1478" i="1"/>
  <c r="D1478" i="1"/>
  <c r="J1478" i="1" s="1"/>
  <c r="C1478" i="1"/>
  <c r="D1477" i="1"/>
  <c r="J1477" i="1" s="1"/>
  <c r="C1477" i="1"/>
  <c r="H1476" i="1"/>
  <c r="G1476" i="1"/>
  <c r="D1476" i="1"/>
  <c r="J1476" i="1" s="1"/>
  <c r="C1476" i="1"/>
  <c r="H1475" i="1"/>
  <c r="G1475" i="1"/>
  <c r="D1475" i="1"/>
  <c r="C1475" i="1"/>
  <c r="H1474" i="1"/>
  <c r="D1474" i="1"/>
  <c r="C1474" i="1"/>
  <c r="G1474" i="1" s="1"/>
  <c r="I1474" i="1" s="1"/>
  <c r="H1473" i="1"/>
  <c r="D1473" i="1"/>
  <c r="J1473" i="1" s="1"/>
  <c r="C1473" i="1"/>
  <c r="D1472" i="1"/>
  <c r="C1472" i="1"/>
  <c r="G1472" i="1" s="1"/>
  <c r="D1471" i="1"/>
  <c r="H1471" i="1" s="1"/>
  <c r="C1471" i="1"/>
  <c r="D1470" i="1"/>
  <c r="H1470" i="1" s="1"/>
  <c r="C1470" i="1"/>
  <c r="D1469" i="1"/>
  <c r="H1469" i="1" s="1"/>
  <c r="C1469" i="1"/>
  <c r="H1468" i="1"/>
  <c r="D1468" i="1"/>
  <c r="C1468" i="1"/>
  <c r="G1468" i="1" s="1"/>
  <c r="I1468" i="1" s="1"/>
  <c r="H1467" i="1"/>
  <c r="D1467" i="1"/>
  <c r="J1467" i="1" s="1"/>
  <c r="C1467" i="1"/>
  <c r="D1466" i="1"/>
  <c r="C1466" i="1"/>
  <c r="G1466" i="1" s="1"/>
  <c r="D1465" i="1"/>
  <c r="H1465" i="1" s="1"/>
  <c r="C1465" i="1"/>
  <c r="H1464" i="1"/>
  <c r="D1464" i="1"/>
  <c r="C1464" i="1"/>
  <c r="G1464" i="1" s="1"/>
  <c r="I1464" i="1" s="1"/>
  <c r="H1463" i="1"/>
  <c r="D1463" i="1"/>
  <c r="J1463" i="1" s="1"/>
  <c r="C1463" i="1"/>
  <c r="D1462" i="1"/>
  <c r="C1462" i="1"/>
  <c r="G1462" i="1" s="1"/>
  <c r="D1461" i="1"/>
  <c r="C1461" i="1"/>
  <c r="H1461" i="1" s="1"/>
  <c r="J1460" i="1"/>
  <c r="G1460" i="1"/>
  <c r="D1460" i="1"/>
  <c r="H1460" i="1" s="1"/>
  <c r="C1460" i="1"/>
  <c r="D1459" i="1"/>
  <c r="H1459" i="1" s="1"/>
  <c r="C1459" i="1"/>
  <c r="J1458" i="1"/>
  <c r="H1458" i="1"/>
  <c r="G1458" i="1"/>
  <c r="I1458" i="1" s="1"/>
  <c r="D1458" i="1"/>
  <c r="C1458" i="1"/>
  <c r="D1457" i="1"/>
  <c r="C1457" i="1"/>
  <c r="H1457" i="1" s="1"/>
  <c r="D1456" i="1"/>
  <c r="C1456" i="1"/>
  <c r="G1456" i="1" s="1"/>
  <c r="G1455" i="1"/>
  <c r="I1455" i="1" s="1"/>
  <c r="D1455" i="1"/>
  <c r="C1455" i="1"/>
  <c r="H1455" i="1" s="1"/>
  <c r="G1454" i="1"/>
  <c r="D1454" i="1"/>
  <c r="C1454" i="1"/>
  <c r="H1454" i="1" s="1"/>
  <c r="G1453" i="1"/>
  <c r="D1453" i="1"/>
  <c r="C1453" i="1"/>
  <c r="H1453" i="1" s="1"/>
  <c r="D1452" i="1"/>
  <c r="C1452" i="1"/>
  <c r="G1451" i="1"/>
  <c r="I1451" i="1" s="1"/>
  <c r="D1451" i="1"/>
  <c r="C1451" i="1"/>
  <c r="H1451" i="1" s="1"/>
  <c r="D1450" i="1"/>
  <c r="C1450" i="1"/>
  <c r="G1449" i="1"/>
  <c r="D1449" i="1"/>
  <c r="C1449" i="1"/>
  <c r="H1449" i="1" s="1"/>
  <c r="D1448" i="1"/>
  <c r="C1448" i="1"/>
  <c r="G1447" i="1"/>
  <c r="I1447" i="1" s="1"/>
  <c r="D1447" i="1"/>
  <c r="C1447" i="1"/>
  <c r="H1447" i="1" s="1"/>
  <c r="D1446" i="1"/>
  <c r="C1446" i="1"/>
  <c r="D1445" i="1"/>
  <c r="C1445" i="1"/>
  <c r="J1445" i="1" s="1"/>
  <c r="H1444" i="1"/>
  <c r="D1444" i="1"/>
  <c r="J1444" i="1" s="1"/>
  <c r="C1444" i="1"/>
  <c r="G1444" i="1" s="1"/>
  <c r="J1443" i="1"/>
  <c r="D1443" i="1"/>
  <c r="C1443" i="1"/>
  <c r="H1442" i="1"/>
  <c r="D1442" i="1"/>
  <c r="J1442" i="1" s="1"/>
  <c r="C1442" i="1"/>
  <c r="G1442" i="1" s="1"/>
  <c r="I1442" i="1" s="1"/>
  <c r="J1441" i="1"/>
  <c r="D1441" i="1"/>
  <c r="C1441" i="1"/>
  <c r="H1440" i="1"/>
  <c r="D1440" i="1"/>
  <c r="J1440" i="1" s="1"/>
  <c r="C1440" i="1"/>
  <c r="G1440" i="1" s="1"/>
  <c r="D1439" i="1"/>
  <c r="C1439" i="1"/>
  <c r="J1439" i="1" s="1"/>
  <c r="D1438" i="1"/>
  <c r="C1438" i="1"/>
  <c r="D1437" i="1"/>
  <c r="G1437" i="1" s="1"/>
  <c r="C1437" i="1"/>
  <c r="D1434" i="1"/>
  <c r="G1434" i="1" s="1"/>
  <c r="C1434" i="1"/>
  <c r="H1433" i="1"/>
  <c r="D1433" i="1"/>
  <c r="G1433" i="1" s="1"/>
  <c r="C1433" i="1"/>
  <c r="D1432" i="1"/>
  <c r="G1432" i="1" s="1"/>
  <c r="C1432" i="1"/>
  <c r="H1431" i="1"/>
  <c r="D1431" i="1"/>
  <c r="G1431" i="1" s="1"/>
  <c r="C1431" i="1"/>
  <c r="D1430" i="1"/>
  <c r="G1430" i="1" s="1"/>
  <c r="C1430" i="1"/>
  <c r="H1429" i="1"/>
  <c r="D1429" i="1"/>
  <c r="G1429" i="1" s="1"/>
  <c r="C1429" i="1"/>
  <c r="D1428" i="1"/>
  <c r="G1428" i="1" s="1"/>
  <c r="C1428" i="1"/>
  <c r="H1427" i="1"/>
  <c r="D1427" i="1"/>
  <c r="G1427" i="1" s="1"/>
  <c r="C1427" i="1"/>
  <c r="D1426" i="1"/>
  <c r="G1426" i="1" s="1"/>
  <c r="C1426" i="1"/>
  <c r="H1425" i="1"/>
  <c r="D1425" i="1"/>
  <c r="G1425" i="1" s="1"/>
  <c r="C1425" i="1"/>
  <c r="D1424" i="1"/>
  <c r="G1424" i="1" s="1"/>
  <c r="C1424" i="1"/>
  <c r="D1423" i="1"/>
  <c r="H1422" i="1"/>
  <c r="D1422" i="1"/>
  <c r="G1422" i="1" s="1"/>
  <c r="C1422" i="1"/>
  <c r="D1421" i="1"/>
  <c r="G1421" i="1" s="1"/>
  <c r="C1421" i="1"/>
  <c r="D1420" i="1"/>
  <c r="C1420" i="1"/>
  <c r="H1420" i="1" s="1"/>
  <c r="D1419" i="1"/>
  <c r="G1419" i="1" s="1"/>
  <c r="C1419" i="1"/>
  <c r="H1418" i="1"/>
  <c r="D1418" i="1"/>
  <c r="G1418" i="1" s="1"/>
  <c r="C1418" i="1"/>
  <c r="D1417" i="1"/>
  <c r="G1417" i="1" s="1"/>
  <c r="C1417" i="1"/>
  <c r="H1416" i="1"/>
  <c r="D1416" i="1"/>
  <c r="G1416" i="1" s="1"/>
  <c r="C1416" i="1"/>
  <c r="D1415" i="1"/>
  <c r="G1415" i="1" s="1"/>
  <c r="C1415" i="1"/>
  <c r="H1414" i="1"/>
  <c r="D1414" i="1"/>
  <c r="G1414" i="1" s="1"/>
  <c r="C1414" i="1"/>
  <c r="D1413" i="1"/>
  <c r="G1413" i="1" s="1"/>
  <c r="C1413" i="1"/>
  <c r="H1412" i="1"/>
  <c r="D1412" i="1"/>
  <c r="G1412" i="1" s="1"/>
  <c r="C1412" i="1"/>
  <c r="D1411" i="1"/>
  <c r="C1411" i="1"/>
  <c r="H1410" i="1"/>
  <c r="D1410" i="1"/>
  <c r="G1410" i="1" s="1"/>
  <c r="C1410" i="1"/>
  <c r="D1409" i="1"/>
  <c r="G1409" i="1" s="1"/>
  <c r="C1409" i="1"/>
  <c r="D1408" i="1"/>
  <c r="H1407" i="1"/>
  <c r="D1407" i="1"/>
  <c r="G1407" i="1" s="1"/>
  <c r="C1407" i="1"/>
  <c r="D1406" i="1"/>
  <c r="G1406" i="1" s="1"/>
  <c r="C1406" i="1"/>
  <c r="H1405" i="1"/>
  <c r="D1405" i="1"/>
  <c r="G1405" i="1" s="1"/>
  <c r="C1405" i="1"/>
  <c r="D1404" i="1"/>
  <c r="G1404" i="1" s="1"/>
  <c r="C1404" i="1"/>
  <c r="H1403" i="1"/>
  <c r="D1403" i="1"/>
  <c r="G1403" i="1" s="1"/>
  <c r="C1403" i="1"/>
  <c r="D1402" i="1"/>
  <c r="G1402" i="1" s="1"/>
  <c r="C1402" i="1"/>
  <c r="H1401" i="1"/>
  <c r="D1401" i="1"/>
  <c r="G1401" i="1" s="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D1382" i="1"/>
  <c r="H1382" i="1" s="1"/>
  <c r="C1382" i="1"/>
  <c r="D1381" i="1"/>
  <c r="H1381" i="1" s="1"/>
  <c r="C1381" i="1"/>
  <c r="D1380" i="1"/>
  <c r="H1380" i="1" s="1"/>
  <c r="C1380" i="1"/>
  <c r="D1379" i="1"/>
  <c r="H1379" i="1" s="1"/>
  <c r="C1379" i="1"/>
  <c r="D1378" i="1"/>
  <c r="H1378" i="1" s="1"/>
  <c r="C1378" i="1"/>
  <c r="D1377" i="1"/>
  <c r="H1377" i="1" s="1"/>
  <c r="C1377" i="1"/>
  <c r="D1376" i="1"/>
  <c r="H1376" i="1" s="1"/>
  <c r="C1376" i="1"/>
  <c r="D1375" i="1"/>
  <c r="H1375" i="1" s="1"/>
  <c r="C1375" i="1"/>
  <c r="D1374" i="1"/>
  <c r="H1374" i="1" s="1"/>
  <c r="C1374" i="1"/>
  <c r="D1373" i="1"/>
  <c r="H1373" i="1" s="1"/>
  <c r="C1373" i="1"/>
  <c r="D1372" i="1"/>
  <c r="H1372" i="1" s="1"/>
  <c r="C1372" i="1"/>
  <c r="D1371" i="1"/>
  <c r="H1371" i="1" s="1"/>
  <c r="C1371" i="1"/>
  <c r="D1370" i="1"/>
  <c r="H1370" i="1" s="1"/>
  <c r="C1370" i="1"/>
  <c r="D1369" i="1"/>
  <c r="H1369" i="1" s="1"/>
  <c r="C1369" i="1"/>
  <c r="D1368" i="1"/>
  <c r="H1368" i="1" s="1"/>
  <c r="C1368" i="1"/>
  <c r="D1367" i="1"/>
  <c r="H1367" i="1" s="1"/>
  <c r="C1367" i="1"/>
  <c r="D1366" i="1"/>
  <c r="H1366" i="1" s="1"/>
  <c r="C1366" i="1"/>
  <c r="D1365" i="1"/>
  <c r="H1365" i="1" s="1"/>
  <c r="C1365" i="1"/>
  <c r="D1364" i="1"/>
  <c r="H1364" i="1" s="1"/>
  <c r="C1364" i="1"/>
  <c r="H1363" i="1"/>
  <c r="D1363" i="1"/>
  <c r="G1363" i="1" s="1"/>
  <c r="C1363" i="1"/>
  <c r="H1362" i="1"/>
  <c r="D1362" i="1"/>
  <c r="G1362" i="1" s="1"/>
  <c r="C1362" i="1"/>
  <c r="H1361" i="1"/>
  <c r="D1361" i="1"/>
  <c r="G1361" i="1" s="1"/>
  <c r="C1361" i="1"/>
  <c r="H1360" i="1"/>
  <c r="D1360" i="1"/>
  <c r="G1360" i="1" s="1"/>
  <c r="C1360" i="1"/>
  <c r="H1359" i="1"/>
  <c r="D1359" i="1"/>
  <c r="G1359" i="1" s="1"/>
  <c r="C1359" i="1"/>
  <c r="H1358" i="1"/>
  <c r="D1358" i="1"/>
  <c r="G1358" i="1" s="1"/>
  <c r="C1358" i="1"/>
  <c r="H1357" i="1"/>
  <c r="D1357" i="1"/>
  <c r="G1357" i="1" s="1"/>
  <c r="C1357" i="1"/>
  <c r="H1356" i="1"/>
  <c r="D1356" i="1"/>
  <c r="G1356" i="1" s="1"/>
  <c r="C1356" i="1"/>
  <c r="H1355" i="1"/>
  <c r="D1355" i="1"/>
  <c r="G1355" i="1" s="1"/>
  <c r="C1355" i="1"/>
  <c r="H1354" i="1"/>
  <c r="D1354" i="1"/>
  <c r="G1354" i="1" s="1"/>
  <c r="C1354" i="1"/>
  <c r="H1353" i="1"/>
  <c r="D1353" i="1"/>
  <c r="G1353" i="1" s="1"/>
  <c r="C1353" i="1"/>
  <c r="H1352" i="1"/>
  <c r="D1352" i="1"/>
  <c r="G1352" i="1" s="1"/>
  <c r="C1352" i="1"/>
  <c r="H1351" i="1"/>
  <c r="D1351" i="1"/>
  <c r="G1351" i="1" s="1"/>
  <c r="C1351" i="1"/>
  <c r="H1350" i="1"/>
  <c r="D1350" i="1"/>
  <c r="G1350" i="1" s="1"/>
  <c r="C1350" i="1"/>
  <c r="H1349" i="1"/>
  <c r="D1349" i="1"/>
  <c r="G1349" i="1" s="1"/>
  <c r="C1349" i="1"/>
  <c r="H1348" i="1"/>
  <c r="D1348" i="1"/>
  <c r="G1348" i="1" s="1"/>
  <c r="C1348" i="1"/>
  <c r="H1347" i="1"/>
  <c r="D1347" i="1"/>
  <c r="G1347" i="1" s="1"/>
  <c r="C1347" i="1"/>
  <c r="H1346" i="1"/>
  <c r="D1346" i="1"/>
  <c r="G1346" i="1" s="1"/>
  <c r="C1346" i="1"/>
  <c r="H1345" i="1"/>
  <c r="D1345" i="1"/>
  <c r="G1345" i="1" s="1"/>
  <c r="C1345" i="1"/>
  <c r="H1344" i="1"/>
  <c r="D1344" i="1"/>
  <c r="G1344" i="1" s="1"/>
  <c r="C1344" i="1"/>
  <c r="H1343" i="1"/>
  <c r="D1343" i="1"/>
  <c r="G1343" i="1" s="1"/>
  <c r="C1343" i="1"/>
  <c r="H1342" i="1"/>
  <c r="D1342" i="1"/>
  <c r="G1342" i="1" s="1"/>
  <c r="C1342" i="1"/>
  <c r="H1341" i="1"/>
  <c r="D1341" i="1"/>
  <c r="G1341" i="1" s="1"/>
  <c r="C1341" i="1"/>
  <c r="H1340" i="1"/>
  <c r="D1340" i="1"/>
  <c r="G1340" i="1" s="1"/>
  <c r="C1340" i="1"/>
  <c r="H1339" i="1"/>
  <c r="D1339" i="1"/>
  <c r="G1339" i="1" s="1"/>
  <c r="C1339" i="1"/>
  <c r="H1338" i="1"/>
  <c r="D1338" i="1"/>
  <c r="G1338" i="1" s="1"/>
  <c r="C1338" i="1"/>
  <c r="H1337" i="1"/>
  <c r="D1337" i="1"/>
  <c r="G1337" i="1" s="1"/>
  <c r="C1337" i="1"/>
  <c r="H1336" i="1"/>
  <c r="D1336" i="1"/>
  <c r="G1336" i="1" s="1"/>
  <c r="C1336" i="1"/>
  <c r="H1335" i="1"/>
  <c r="D1335" i="1"/>
  <c r="G1335" i="1" s="1"/>
  <c r="C1335" i="1"/>
  <c r="H1334" i="1"/>
  <c r="D1334" i="1"/>
  <c r="G1334" i="1" s="1"/>
  <c r="C1334" i="1"/>
  <c r="H1333" i="1"/>
  <c r="D1333" i="1"/>
  <c r="G1333" i="1" s="1"/>
  <c r="C1333" i="1"/>
  <c r="H1332" i="1"/>
  <c r="D1332" i="1"/>
  <c r="G1332" i="1" s="1"/>
  <c r="C1332" i="1"/>
  <c r="H1331" i="1"/>
  <c r="D1331" i="1"/>
  <c r="G1331" i="1" s="1"/>
  <c r="C1331" i="1"/>
  <c r="H1330" i="1"/>
  <c r="D1330" i="1"/>
  <c r="G1330" i="1" s="1"/>
  <c r="C1330" i="1"/>
  <c r="C1329" i="1"/>
  <c r="H1328" i="1"/>
  <c r="D1328" i="1"/>
  <c r="G1328" i="1" s="1"/>
  <c r="C1328" i="1"/>
  <c r="H1327" i="1"/>
  <c r="D1327" i="1"/>
  <c r="G1327" i="1" s="1"/>
  <c r="C1327" i="1"/>
  <c r="H1326" i="1"/>
  <c r="D1326" i="1"/>
  <c r="G1326" i="1" s="1"/>
  <c r="C1326" i="1"/>
  <c r="H1325" i="1"/>
  <c r="D1325" i="1"/>
  <c r="G1325" i="1" s="1"/>
  <c r="C1325" i="1"/>
  <c r="H1324" i="1"/>
  <c r="D1324" i="1"/>
  <c r="G1324" i="1" s="1"/>
  <c r="C1324" i="1"/>
  <c r="H1323" i="1"/>
  <c r="D1323" i="1"/>
  <c r="G1323" i="1" s="1"/>
  <c r="C1323" i="1"/>
  <c r="H1322" i="1"/>
  <c r="D1322" i="1"/>
  <c r="G1322" i="1" s="1"/>
  <c r="C1322" i="1"/>
  <c r="H1321" i="1"/>
  <c r="D1321" i="1"/>
  <c r="G1321" i="1" s="1"/>
  <c r="C1321" i="1"/>
  <c r="H1320" i="1"/>
  <c r="D1320" i="1"/>
  <c r="G1320" i="1" s="1"/>
  <c r="C1320" i="1"/>
  <c r="H1319" i="1"/>
  <c r="D1319" i="1"/>
  <c r="G1319" i="1" s="1"/>
  <c r="C1319" i="1"/>
  <c r="H1318" i="1"/>
  <c r="D1318" i="1"/>
  <c r="G1318" i="1" s="1"/>
  <c r="C1318" i="1"/>
  <c r="H1317" i="1"/>
  <c r="D1317" i="1"/>
  <c r="G1317" i="1" s="1"/>
  <c r="C1317" i="1"/>
  <c r="H1316" i="1"/>
  <c r="D1316" i="1"/>
  <c r="G1316" i="1" s="1"/>
  <c r="C1316" i="1"/>
  <c r="H1315" i="1"/>
  <c r="D1315" i="1"/>
  <c r="G1315" i="1" s="1"/>
  <c r="C1315" i="1"/>
  <c r="H1314" i="1"/>
  <c r="D1314" i="1"/>
  <c r="G1314" i="1" s="1"/>
  <c r="C1314" i="1"/>
  <c r="H1313" i="1"/>
  <c r="D1313" i="1"/>
  <c r="G1313" i="1" s="1"/>
  <c r="C1313" i="1"/>
  <c r="H1312" i="1"/>
  <c r="D1312" i="1"/>
  <c r="G1312" i="1" s="1"/>
  <c r="C1312" i="1"/>
  <c r="H1311" i="1"/>
  <c r="D1311" i="1"/>
  <c r="G1311" i="1" s="1"/>
  <c r="C1311" i="1"/>
  <c r="H1310" i="1"/>
  <c r="D1310" i="1"/>
  <c r="G1310" i="1" s="1"/>
  <c r="C1310" i="1"/>
  <c r="H1309" i="1"/>
  <c r="D1309" i="1"/>
  <c r="G1309" i="1" s="1"/>
  <c r="C1309" i="1"/>
  <c r="H1308" i="1"/>
  <c r="D1308" i="1"/>
  <c r="G1308" i="1" s="1"/>
  <c r="C1308" i="1"/>
  <c r="H1307" i="1"/>
  <c r="D1307" i="1"/>
  <c r="G1307" i="1" s="1"/>
  <c r="C1307" i="1"/>
  <c r="H1306" i="1"/>
  <c r="D1306" i="1"/>
  <c r="G1306" i="1" s="1"/>
  <c r="C1306" i="1"/>
  <c r="H1305" i="1"/>
  <c r="D1305" i="1"/>
  <c r="G1305" i="1" s="1"/>
  <c r="C1305" i="1"/>
  <c r="H1304" i="1"/>
  <c r="D1304" i="1"/>
  <c r="G1304" i="1" s="1"/>
  <c r="C1304" i="1"/>
  <c r="H1303" i="1"/>
  <c r="D1303" i="1"/>
  <c r="G1303" i="1" s="1"/>
  <c r="C1303" i="1"/>
  <c r="H1302" i="1"/>
  <c r="D1302" i="1"/>
  <c r="G1302" i="1" s="1"/>
  <c r="C1302" i="1"/>
  <c r="H1301" i="1"/>
  <c r="D1301" i="1"/>
  <c r="G1301" i="1" s="1"/>
  <c r="C1301" i="1"/>
  <c r="H1300" i="1"/>
  <c r="D1300" i="1"/>
  <c r="G1300" i="1" s="1"/>
  <c r="C1300" i="1"/>
  <c r="D1299" i="1"/>
  <c r="H1298" i="1"/>
  <c r="D1298" i="1"/>
  <c r="G1298" i="1" s="1"/>
  <c r="C1298" i="1"/>
  <c r="H1297" i="1"/>
  <c r="D1297" i="1"/>
  <c r="G1297" i="1" s="1"/>
  <c r="C1297" i="1"/>
  <c r="H1296" i="1"/>
  <c r="D1296" i="1"/>
  <c r="G1296" i="1" s="1"/>
  <c r="C1296" i="1"/>
  <c r="H1295" i="1"/>
  <c r="D1295" i="1"/>
  <c r="G1295" i="1" s="1"/>
  <c r="C1295" i="1"/>
  <c r="H1294" i="1"/>
  <c r="D1294" i="1"/>
  <c r="G1294" i="1" s="1"/>
  <c r="C1294" i="1"/>
  <c r="H1293" i="1"/>
  <c r="D1293" i="1"/>
  <c r="G1293" i="1" s="1"/>
  <c r="C1293" i="1"/>
  <c r="H1292" i="1"/>
  <c r="D1292" i="1"/>
  <c r="G1292" i="1" s="1"/>
  <c r="C1292" i="1"/>
  <c r="H1291" i="1"/>
  <c r="D1291" i="1"/>
  <c r="G1291" i="1" s="1"/>
  <c r="C1291" i="1"/>
  <c r="H1290" i="1"/>
  <c r="D1290" i="1"/>
  <c r="G1290" i="1" s="1"/>
  <c r="C1290" i="1"/>
  <c r="H1289" i="1"/>
  <c r="D1289" i="1"/>
  <c r="G1289" i="1" s="1"/>
  <c r="C1289" i="1"/>
  <c r="H1288" i="1"/>
  <c r="D1288" i="1"/>
  <c r="G1288" i="1" s="1"/>
  <c r="C1288" i="1"/>
  <c r="H1287" i="1"/>
  <c r="D1287" i="1"/>
  <c r="G1287" i="1" s="1"/>
  <c r="C1287" i="1"/>
  <c r="H1286" i="1"/>
  <c r="D1286" i="1"/>
  <c r="G1286" i="1" s="1"/>
  <c r="C1286" i="1"/>
  <c r="H1285" i="1"/>
  <c r="D1285" i="1"/>
  <c r="G1285" i="1" s="1"/>
  <c r="C1285" i="1"/>
  <c r="H1284" i="1"/>
  <c r="D1284" i="1"/>
  <c r="G1284" i="1" s="1"/>
  <c r="C1284" i="1"/>
  <c r="H1283" i="1"/>
  <c r="D1283" i="1"/>
  <c r="G1283" i="1" s="1"/>
  <c r="C1283" i="1"/>
  <c r="H1282" i="1"/>
  <c r="D1282" i="1"/>
  <c r="G1282" i="1" s="1"/>
  <c r="C1282" i="1"/>
  <c r="H1281" i="1"/>
  <c r="D1281" i="1"/>
  <c r="G1281" i="1" s="1"/>
  <c r="C1281" i="1"/>
  <c r="H1280" i="1"/>
  <c r="D1280" i="1"/>
  <c r="G1280" i="1" s="1"/>
  <c r="C1280" i="1"/>
  <c r="H1279" i="1"/>
  <c r="D1279" i="1"/>
  <c r="G1279" i="1" s="1"/>
  <c r="C1279" i="1"/>
  <c r="H1278" i="1"/>
  <c r="D1278" i="1"/>
  <c r="G1278" i="1" s="1"/>
  <c r="C1278" i="1"/>
  <c r="H1277" i="1"/>
  <c r="D1277" i="1"/>
  <c r="G1277" i="1" s="1"/>
  <c r="C1277" i="1"/>
  <c r="H1276" i="1"/>
  <c r="D1276" i="1"/>
  <c r="G1276" i="1" s="1"/>
  <c r="C1276" i="1"/>
  <c r="H1275" i="1"/>
  <c r="D1275" i="1"/>
  <c r="G1275" i="1" s="1"/>
  <c r="C1275" i="1"/>
  <c r="H1274" i="1"/>
  <c r="D1274" i="1"/>
  <c r="G1274" i="1" s="1"/>
  <c r="C1274" i="1"/>
  <c r="H1273" i="1"/>
  <c r="D1273" i="1"/>
  <c r="G1273" i="1" s="1"/>
  <c r="C1273" i="1"/>
  <c r="H1272" i="1"/>
  <c r="D1272" i="1"/>
  <c r="G1272" i="1" s="1"/>
  <c r="C1272" i="1"/>
  <c r="H1271" i="1"/>
  <c r="D1271" i="1"/>
  <c r="G1271" i="1" s="1"/>
  <c r="C1271" i="1"/>
  <c r="H1270" i="1"/>
  <c r="D1270" i="1"/>
  <c r="G1270" i="1" s="1"/>
  <c r="C1270" i="1"/>
  <c r="H1269" i="1"/>
  <c r="D1269" i="1"/>
  <c r="G1269" i="1" s="1"/>
  <c r="C1269" i="1"/>
  <c r="H1268" i="1"/>
  <c r="D1268" i="1"/>
  <c r="G1268" i="1" s="1"/>
  <c r="C1268" i="1"/>
  <c r="H1267" i="1"/>
  <c r="D1267" i="1"/>
  <c r="G1267" i="1" s="1"/>
  <c r="C1267" i="1"/>
  <c r="D1266" i="1"/>
  <c r="G1266" i="1" s="1"/>
  <c r="C1266" i="1"/>
  <c r="D1265" i="1"/>
  <c r="G1265" i="1" s="1"/>
  <c r="C1265" i="1"/>
  <c r="D1264" i="1"/>
  <c r="G1264" i="1" s="1"/>
  <c r="C1264" i="1"/>
  <c r="H1263" i="1"/>
  <c r="D1263" i="1"/>
  <c r="G1263" i="1" s="1"/>
  <c r="C1263" i="1"/>
  <c r="H1262" i="1"/>
  <c r="D1262" i="1"/>
  <c r="G1262" i="1" s="1"/>
  <c r="C1262" i="1"/>
  <c r="H1261" i="1"/>
  <c r="D1261" i="1"/>
  <c r="G1261" i="1" s="1"/>
  <c r="C1261" i="1"/>
  <c r="H1260" i="1"/>
  <c r="D1260" i="1"/>
  <c r="G1260" i="1" s="1"/>
  <c r="C1260" i="1"/>
  <c r="H1259" i="1"/>
  <c r="D1259" i="1"/>
  <c r="G1259" i="1" s="1"/>
  <c r="C1259" i="1"/>
  <c r="H1258" i="1"/>
  <c r="D1258" i="1"/>
  <c r="G1258" i="1" s="1"/>
  <c r="C1258" i="1"/>
  <c r="H1257" i="1"/>
  <c r="D1257" i="1"/>
  <c r="G1257" i="1" s="1"/>
  <c r="C1257" i="1"/>
  <c r="H1256" i="1"/>
  <c r="D1256" i="1"/>
  <c r="G1256" i="1" s="1"/>
  <c r="C1256" i="1"/>
  <c r="H1255" i="1"/>
  <c r="D1255" i="1"/>
  <c r="G1255" i="1" s="1"/>
  <c r="C1255" i="1"/>
  <c r="H1254" i="1"/>
  <c r="D1254" i="1"/>
  <c r="G1254" i="1" s="1"/>
  <c r="C1254" i="1"/>
  <c r="H1253" i="1"/>
  <c r="D1253" i="1"/>
  <c r="G1253" i="1" s="1"/>
  <c r="C1253" i="1"/>
  <c r="H1252" i="1"/>
  <c r="D1252" i="1"/>
  <c r="G1252" i="1" s="1"/>
  <c r="C1252" i="1"/>
  <c r="H1251" i="1"/>
  <c r="D1251" i="1"/>
  <c r="G1251" i="1" s="1"/>
  <c r="C1251" i="1"/>
  <c r="H1250" i="1"/>
  <c r="D1250" i="1"/>
  <c r="G1250" i="1" s="1"/>
  <c r="C1250" i="1"/>
  <c r="H1249" i="1"/>
  <c r="D1249" i="1"/>
  <c r="G1249" i="1" s="1"/>
  <c r="C1249" i="1"/>
  <c r="H1248" i="1"/>
  <c r="D1248" i="1"/>
  <c r="G1248" i="1" s="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D1240" i="1"/>
  <c r="G1240" i="1" s="1"/>
  <c r="C1240" i="1"/>
  <c r="H1239" i="1"/>
  <c r="G1239" i="1"/>
  <c r="D1239" i="1"/>
  <c r="C1239" i="1"/>
  <c r="H1238" i="1"/>
  <c r="G1238" i="1"/>
  <c r="D1238" i="1"/>
  <c r="C1238" i="1"/>
  <c r="D1237" i="1"/>
  <c r="C1237" i="1"/>
  <c r="D1236" i="1"/>
  <c r="C1236" i="1"/>
  <c r="H1234" i="1"/>
  <c r="G1234" i="1"/>
  <c r="D1234" i="1"/>
  <c r="C1234" i="1"/>
  <c r="H1233" i="1"/>
  <c r="G1233" i="1"/>
  <c r="D1233" i="1"/>
  <c r="C1233" i="1"/>
  <c r="D1232" i="1"/>
  <c r="C1232" i="1"/>
  <c r="H1231" i="1"/>
  <c r="G1231" i="1"/>
  <c r="D1231" i="1"/>
  <c r="C1231" i="1"/>
  <c r="H1230" i="1"/>
  <c r="G1230" i="1"/>
  <c r="D1230" i="1"/>
  <c r="C1230" i="1"/>
  <c r="D1229" i="1"/>
  <c r="C1229" i="1"/>
  <c r="H1229" i="1" s="1"/>
  <c r="H1228" i="1"/>
  <c r="G1228" i="1"/>
  <c r="D1228" i="1"/>
  <c r="C1228" i="1"/>
  <c r="D1227" i="1"/>
  <c r="C1227" i="1"/>
  <c r="H1227" i="1" s="1"/>
  <c r="H1226" i="1"/>
  <c r="G1226" i="1"/>
  <c r="D1226" i="1"/>
  <c r="C1226" i="1"/>
  <c r="H1225" i="1"/>
  <c r="G1225" i="1"/>
  <c r="D1225" i="1"/>
  <c r="C1225" i="1"/>
  <c r="D1224" i="1"/>
  <c r="C1224" i="1"/>
  <c r="D1223" i="1"/>
  <c r="C1223" i="1"/>
  <c r="D1222" i="1"/>
  <c r="H1221" i="1"/>
  <c r="G1221" i="1"/>
  <c r="D1221" i="1"/>
  <c r="C1221" i="1"/>
  <c r="H1220" i="1"/>
  <c r="G1220" i="1"/>
  <c r="D1220" i="1"/>
  <c r="C1220" i="1"/>
  <c r="H1219" i="1"/>
  <c r="G1219" i="1"/>
  <c r="D1219" i="1"/>
  <c r="C1219" i="1"/>
  <c r="D1218" i="1"/>
  <c r="C1218" i="1"/>
  <c r="H1217" i="1"/>
  <c r="D1217" i="1"/>
  <c r="C1217" i="1"/>
  <c r="G1217" i="1" s="1"/>
  <c r="D1216" i="1"/>
  <c r="C1216" i="1"/>
  <c r="D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D1166" i="1"/>
  <c r="C1166" i="1"/>
  <c r="H1166" i="1" s="1"/>
  <c r="H1165" i="1"/>
  <c r="D1165" i="1"/>
  <c r="G1165" i="1" s="1"/>
  <c r="C1165" i="1"/>
  <c r="H1164" i="1"/>
  <c r="G1164" i="1"/>
  <c r="D1164" i="1"/>
  <c r="C1164" i="1"/>
  <c r="H1163" i="1"/>
  <c r="G1163" i="1"/>
  <c r="D1163" i="1"/>
  <c r="C1163" i="1"/>
  <c r="H1162" i="1"/>
  <c r="G1162" i="1"/>
  <c r="D1162" i="1"/>
  <c r="C1162" i="1"/>
  <c r="H1161" i="1"/>
  <c r="G1161" i="1"/>
  <c r="D1161" i="1"/>
  <c r="C1161" i="1"/>
  <c r="H1160" i="1"/>
  <c r="D1160" i="1"/>
  <c r="G1160" i="1" s="1"/>
  <c r="C1160" i="1"/>
  <c r="H1159" i="1"/>
  <c r="G1159" i="1"/>
  <c r="D1159" i="1"/>
  <c r="C1159" i="1"/>
  <c r="H1158" i="1"/>
  <c r="G1158" i="1"/>
  <c r="D1158" i="1"/>
  <c r="C1158" i="1"/>
  <c r="H1157" i="1"/>
  <c r="D1157" i="1"/>
  <c r="G1157" i="1" s="1"/>
  <c r="C1157" i="1"/>
  <c r="H1156" i="1"/>
  <c r="D1156" i="1"/>
  <c r="G1156" i="1" s="1"/>
  <c r="C1156" i="1"/>
  <c r="H1155" i="1"/>
  <c r="D1155" i="1"/>
  <c r="G1155" i="1" s="1"/>
  <c r="C1155" i="1"/>
  <c r="D1154" i="1"/>
  <c r="H1154" i="1" s="1"/>
  <c r="C1154" i="1"/>
  <c r="D1151" i="1"/>
  <c r="C1151" i="1"/>
  <c r="H1150" i="1"/>
  <c r="G1150" i="1"/>
  <c r="D1150" i="1"/>
  <c r="C1150" i="1"/>
  <c r="H1149" i="1"/>
  <c r="G1149" i="1"/>
  <c r="D1149" i="1"/>
  <c r="C1149"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D1137" i="1"/>
  <c r="C1137" i="1"/>
  <c r="H1137" i="1" s="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D1124" i="1"/>
  <c r="G1124" i="1" s="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C1056" i="1"/>
  <c r="H1055" i="1"/>
  <c r="G1055" i="1"/>
  <c r="D1055" i="1"/>
  <c r="C1055" i="1"/>
  <c r="G1054" i="1"/>
  <c r="D1054" i="1"/>
  <c r="C1054" i="1"/>
  <c r="H1054" i="1" s="1"/>
  <c r="H1053" i="1"/>
  <c r="G1053" i="1"/>
  <c r="D1053" i="1"/>
  <c r="C1053" i="1"/>
  <c r="H1052" i="1"/>
  <c r="G1052" i="1"/>
  <c r="D1052" i="1"/>
  <c r="C1052" i="1"/>
  <c r="H1051" i="1"/>
  <c r="G1051" i="1"/>
  <c r="D1051" i="1"/>
  <c r="C1051" i="1"/>
  <c r="D1050" i="1"/>
  <c r="C1050" i="1"/>
  <c r="H1050" i="1" s="1"/>
  <c r="H1049" i="1"/>
  <c r="G1049" i="1"/>
  <c r="D1049" i="1"/>
  <c r="C1049" i="1"/>
  <c r="D1048" i="1"/>
  <c r="C1048" i="1"/>
  <c r="H1048" i="1" s="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C1033" i="1"/>
  <c r="H1033" i="1" s="1"/>
  <c r="D1032" i="1"/>
  <c r="C1032" i="1"/>
  <c r="H1032" i="1" s="1"/>
  <c r="D1031" i="1"/>
  <c r="C1031" i="1"/>
  <c r="D1030" i="1"/>
  <c r="C1030" i="1"/>
  <c r="H1029" i="1"/>
  <c r="G1029" i="1"/>
  <c r="D1029" i="1"/>
  <c r="C1029" i="1"/>
  <c r="D1028" i="1"/>
  <c r="C1028" i="1"/>
  <c r="D1027" i="1"/>
  <c r="C1027" i="1"/>
  <c r="H1027" i="1" s="1"/>
  <c r="H1026" i="1"/>
  <c r="G1026" i="1"/>
  <c r="D1026" i="1"/>
  <c r="C1026" i="1"/>
  <c r="D1025" i="1"/>
  <c r="C1025" i="1"/>
  <c r="H1025" i="1" s="1"/>
  <c r="H1024" i="1"/>
  <c r="G1024" i="1"/>
  <c r="D1024" i="1"/>
  <c r="C1024" i="1"/>
  <c r="D1023" i="1"/>
  <c r="C1023" i="1"/>
  <c r="H1022" i="1"/>
  <c r="G1022" i="1"/>
  <c r="D1022" i="1"/>
  <c r="C1022" i="1"/>
  <c r="H1021" i="1"/>
  <c r="G1021" i="1"/>
  <c r="D1021" i="1"/>
  <c r="C1021" i="1"/>
  <c r="H1020" i="1"/>
  <c r="D1020" i="1"/>
  <c r="G1020" i="1" s="1"/>
  <c r="C1020" i="1"/>
  <c r="H1019" i="1"/>
  <c r="G1019" i="1"/>
  <c r="D1019" i="1"/>
  <c r="C1019" i="1"/>
  <c r="D1018" i="1"/>
  <c r="C1018" i="1"/>
  <c r="H1018" i="1" s="1"/>
  <c r="H1017" i="1"/>
  <c r="G1017" i="1"/>
  <c r="D1017" i="1"/>
  <c r="C1017" i="1"/>
  <c r="H1016" i="1"/>
  <c r="G1016" i="1"/>
  <c r="D1016" i="1"/>
  <c r="C1016" i="1"/>
  <c r="H1015" i="1"/>
  <c r="G1015" i="1"/>
  <c r="D1015" i="1"/>
  <c r="C1015" i="1"/>
  <c r="H1014" i="1"/>
  <c r="D1014" i="1"/>
  <c r="C1014" i="1"/>
  <c r="D1013" i="1"/>
  <c r="H1013" i="1" s="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C1006" i="1"/>
  <c r="H1005" i="1"/>
  <c r="G1005" i="1"/>
  <c r="D1005" i="1"/>
  <c r="C1005" i="1"/>
  <c r="D1004" i="1"/>
  <c r="C1004" i="1"/>
  <c r="H1004" i="1" s="1"/>
  <c r="D1003" i="1"/>
  <c r="C1003" i="1"/>
  <c r="H1003" i="1" s="1"/>
  <c r="H1002" i="1"/>
  <c r="G1002" i="1"/>
  <c r="D1002" i="1"/>
  <c r="C1002" i="1"/>
  <c r="H1001" i="1"/>
  <c r="G1001" i="1"/>
  <c r="D1001" i="1"/>
  <c r="C1001" i="1"/>
  <c r="D1000" i="1"/>
  <c r="C1000" i="1"/>
  <c r="H1000" i="1" s="1"/>
  <c r="D999" i="1"/>
  <c r="C999" i="1"/>
  <c r="H999" i="1" s="1"/>
  <c r="H998" i="1"/>
  <c r="D998" i="1"/>
  <c r="C998" i="1"/>
  <c r="D997" i="1"/>
  <c r="C997" i="1"/>
  <c r="D996" i="1"/>
  <c r="C996" i="1"/>
  <c r="H996" i="1" s="1"/>
  <c r="H995" i="1"/>
  <c r="G995" i="1"/>
  <c r="D995" i="1"/>
  <c r="C995" i="1"/>
  <c r="H994" i="1"/>
  <c r="G994" i="1"/>
  <c r="D994" i="1"/>
  <c r="C994" i="1"/>
  <c r="D993" i="1"/>
  <c r="C993" i="1"/>
  <c r="H993" i="1" s="1"/>
  <c r="H992" i="1"/>
  <c r="G992" i="1"/>
  <c r="D992" i="1"/>
  <c r="C992" i="1"/>
  <c r="D991" i="1"/>
  <c r="C991" i="1"/>
  <c r="H991" i="1" s="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D821" i="1"/>
  <c r="G821" i="1" s="1"/>
  <c r="C821" i="1"/>
  <c r="H821" i="1" s="1"/>
  <c r="H820" i="1"/>
  <c r="G820" i="1"/>
  <c r="D820" i="1"/>
  <c r="C820" i="1"/>
  <c r="H819" i="1"/>
  <c r="G819" i="1"/>
  <c r="D819" i="1"/>
  <c r="C819" i="1"/>
  <c r="H818" i="1"/>
  <c r="G818" i="1"/>
  <c r="D818" i="1"/>
  <c r="C818" i="1"/>
  <c r="D817" i="1"/>
  <c r="C817" i="1"/>
  <c r="G817" i="1" s="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D716" i="1"/>
  <c r="C716" i="1"/>
  <c r="D715" i="1"/>
  <c r="G715" i="1" s="1"/>
  <c r="C715" i="1"/>
  <c r="H715" i="1" s="1"/>
  <c r="H714" i="1"/>
  <c r="D714" i="1"/>
  <c r="G714" i="1" s="1"/>
  <c r="C714" i="1"/>
  <c r="H713" i="1"/>
  <c r="D713" i="1"/>
  <c r="G713" i="1" s="1"/>
  <c r="C713" i="1"/>
  <c r="H712" i="1"/>
  <c r="D712" i="1"/>
  <c r="G712" i="1" s="1"/>
  <c r="C712" i="1"/>
  <c r="D711" i="1"/>
  <c r="C711" i="1"/>
  <c r="D710" i="1"/>
  <c r="G710" i="1" s="1"/>
  <c r="C710" i="1"/>
  <c r="H710" i="1" s="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D691" i="1"/>
  <c r="G691" i="1" s="1"/>
  <c r="C691" i="1"/>
  <c r="H691" i="1" s="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C670" i="1"/>
  <c r="H670" i="1" s="1"/>
  <c r="H669" i="1"/>
  <c r="G669" i="1"/>
  <c r="D669" i="1"/>
  <c r="C669" i="1"/>
  <c r="D668" i="1"/>
  <c r="G668" i="1" s="1"/>
  <c r="C668" i="1"/>
  <c r="H668" i="1" s="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D658" i="1"/>
  <c r="C658" i="1"/>
  <c r="G658" i="1" s="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D645" i="1"/>
  <c r="C645" i="1"/>
  <c r="H645" i="1" s="1"/>
  <c r="D644" i="1"/>
  <c r="C644" i="1"/>
  <c r="G644" i="1" s="1"/>
  <c r="D643" i="1"/>
  <c r="C643" i="1"/>
  <c r="H643" i="1" s="1"/>
  <c r="H642" i="1"/>
  <c r="D642" i="1"/>
  <c r="G642" i="1" s="1"/>
  <c r="C642" i="1"/>
  <c r="D641" i="1"/>
  <c r="C641" i="1"/>
  <c r="H641" i="1" s="1"/>
  <c r="D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C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4" i="1"/>
  <c r="H413" i="1"/>
  <c r="G413" i="1"/>
  <c r="D413" i="1"/>
  <c r="C413" i="1"/>
  <c r="H412" i="1"/>
  <c r="D412" i="1"/>
  <c r="C412" i="1"/>
  <c r="G412" i="1" s="1"/>
  <c r="D411" i="1"/>
  <c r="C411" i="1"/>
  <c r="G411" i="1" s="1"/>
  <c r="H406" i="1"/>
  <c r="G406" i="1"/>
  <c r="D406" i="1"/>
  <c r="C406" i="1"/>
  <c r="H405" i="1"/>
  <c r="G405" i="1"/>
  <c r="D405" i="1"/>
  <c r="C405" i="1"/>
  <c r="H404" i="1"/>
  <c r="G404" i="1"/>
  <c r="D404" i="1"/>
  <c r="C404" i="1"/>
  <c r="H401" i="1"/>
  <c r="G401" i="1"/>
  <c r="D401" i="1"/>
  <c r="C401" i="1"/>
  <c r="H400" i="1"/>
  <c r="G400" i="1"/>
  <c r="D400" i="1"/>
  <c r="C400" i="1"/>
  <c r="H399" i="1"/>
  <c r="G399" i="1"/>
  <c r="D399" i="1"/>
  <c r="C399" i="1"/>
  <c r="D398" i="1"/>
  <c r="C398" i="1"/>
  <c r="H398" i="1" s="1"/>
  <c r="D397" i="1"/>
  <c r="C397" i="1"/>
  <c r="H397" i="1" s="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D384" i="1"/>
  <c r="G384" i="1" s="1"/>
  <c r="C384" i="1"/>
  <c r="H383" i="1"/>
  <c r="G383" i="1"/>
  <c r="D383" i="1"/>
  <c r="C383" i="1"/>
  <c r="H382" i="1"/>
  <c r="G382" i="1"/>
  <c r="D382" i="1"/>
  <c r="C382" i="1"/>
  <c r="H381" i="1"/>
  <c r="G381" i="1"/>
  <c r="D381" i="1"/>
  <c r="C381" i="1"/>
  <c r="H380" i="1"/>
  <c r="G380" i="1"/>
  <c r="D380" i="1"/>
  <c r="C380" i="1"/>
  <c r="D379" i="1"/>
  <c r="C379" i="1"/>
  <c r="H379" i="1" s="1"/>
  <c r="H378" i="1"/>
  <c r="D378" i="1"/>
  <c r="G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C371" i="1"/>
  <c r="H371" i="1" s="1"/>
  <c r="H370" i="1"/>
  <c r="G370" i="1"/>
  <c r="D370" i="1"/>
  <c r="C370" i="1"/>
  <c r="H369" i="1"/>
  <c r="G369" i="1"/>
  <c r="D369" i="1"/>
  <c r="C369" i="1"/>
  <c r="H368" i="1"/>
  <c r="G368" i="1"/>
  <c r="D368" i="1"/>
  <c r="C368" i="1"/>
  <c r="H367" i="1"/>
  <c r="G367" i="1"/>
  <c r="D367" i="1"/>
  <c r="C367" i="1"/>
  <c r="H366" i="1"/>
  <c r="G366" i="1"/>
  <c r="D366" i="1"/>
  <c r="C366" i="1"/>
  <c r="D365" i="1"/>
  <c r="C365" i="1"/>
  <c r="H365" i="1" s="1"/>
  <c r="D364" i="1"/>
  <c r="C364" i="1"/>
  <c r="H364" i="1" s="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H290" i="1"/>
  <c r="G290" i="1"/>
  <c r="D290" i="1"/>
  <c r="C290" i="1"/>
  <c r="D289" i="1"/>
  <c r="C289" i="1"/>
  <c r="D288" i="1"/>
  <c r="C288" i="1"/>
  <c r="H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D257" i="1"/>
  <c r="C257" i="1"/>
  <c r="H257" i="1" s="1"/>
  <c r="H256" i="1"/>
  <c r="G256" i="1"/>
  <c r="D256" i="1"/>
  <c r="C256" i="1"/>
  <c r="G255" i="1"/>
  <c r="D255" i="1"/>
  <c r="C255" i="1"/>
  <c r="H255" i="1" s="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D209" i="1"/>
  <c r="C209" i="1"/>
  <c r="H209" i="1" s="1"/>
  <c r="H208" i="1"/>
  <c r="G208" i="1"/>
  <c r="D208" i="1"/>
  <c r="C208" i="1"/>
  <c r="D207" i="1"/>
  <c r="C207" i="1"/>
  <c r="H207" i="1" s="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C191" i="1"/>
  <c r="H191" i="1" s="1"/>
  <c r="H190" i="1"/>
  <c r="D190" i="1"/>
  <c r="G190" i="1" s="1"/>
  <c r="C190" i="1"/>
  <c r="D189" i="1"/>
  <c r="C189" i="1"/>
  <c r="H189" i="1" s="1"/>
  <c r="D188" i="1"/>
  <c r="C188" i="1"/>
  <c r="H188" i="1" s="1"/>
  <c r="D187" i="1"/>
  <c r="C187" i="1"/>
  <c r="H187" i="1" s="1"/>
  <c r="H186" i="1"/>
  <c r="D186" i="1"/>
  <c r="G186" i="1" s="1"/>
  <c r="C186" i="1"/>
  <c r="H185" i="1"/>
  <c r="G185" i="1"/>
  <c r="D185" i="1"/>
  <c r="C185" i="1"/>
  <c r="D184" i="1"/>
  <c r="C184" i="1"/>
  <c r="D183" i="1"/>
  <c r="C183" i="1"/>
  <c r="H183" i="1" s="1"/>
  <c r="G182" i="1"/>
  <c r="D182" i="1"/>
  <c r="C182" i="1"/>
  <c r="H182" i="1" s="1"/>
  <c r="D181" i="1"/>
  <c r="C181" i="1"/>
  <c r="H181" i="1" s="1"/>
  <c r="H180" i="1"/>
  <c r="G180" i="1"/>
  <c r="D180" i="1"/>
  <c r="C180" i="1"/>
  <c r="H179" i="1"/>
  <c r="G179" i="1"/>
  <c r="D179" i="1"/>
  <c r="C179" i="1"/>
  <c r="H178" i="1"/>
  <c r="G178" i="1"/>
  <c r="D178" i="1"/>
  <c r="C178" i="1"/>
  <c r="D177" i="1"/>
  <c r="C177" i="1"/>
  <c r="H177" i="1" s="1"/>
  <c r="D176" i="1"/>
  <c r="C176" i="1"/>
  <c r="H176" i="1" s="1"/>
  <c r="D175" i="1"/>
  <c r="C175" i="1"/>
  <c r="D174" i="1"/>
  <c r="C174" i="1"/>
  <c r="D173" i="1"/>
  <c r="C173" i="1"/>
  <c r="D172" i="1"/>
  <c r="C172" i="1"/>
  <c r="H171" i="1"/>
  <c r="G171" i="1"/>
  <c r="D171" i="1"/>
  <c r="C171" i="1"/>
  <c r="D170" i="1"/>
  <c r="C170" i="1"/>
  <c r="D169" i="1"/>
  <c r="C169" i="1"/>
  <c r="D168" i="1"/>
  <c r="C168" i="1"/>
  <c r="D167" i="1"/>
  <c r="C167" i="1"/>
  <c r="G167" i="1" s="1"/>
  <c r="D166" i="1"/>
  <c r="C166" i="1"/>
  <c r="D165" i="1"/>
  <c r="C165" i="1"/>
  <c r="H164" i="1"/>
  <c r="G164" i="1"/>
  <c r="D164" i="1"/>
  <c r="C164" i="1"/>
  <c r="D163" i="1"/>
  <c r="C163" i="1"/>
  <c r="H162" i="1"/>
  <c r="G162" i="1"/>
  <c r="D162" i="1"/>
  <c r="C162" i="1"/>
  <c r="D161" i="1"/>
  <c r="C161" i="1"/>
  <c r="H161" i="1" s="1"/>
  <c r="D160" i="1"/>
  <c r="C160" i="1"/>
  <c r="H160" i="1" s="1"/>
  <c r="H158" i="1"/>
  <c r="G158" i="1"/>
  <c r="D158" i="1"/>
  <c r="C158" i="1"/>
  <c r="D157" i="1"/>
  <c r="C157" i="1"/>
  <c r="H157" i="1" s="1"/>
  <c r="H156" i="1"/>
  <c r="G156" i="1"/>
  <c r="D156" i="1"/>
  <c r="C156" i="1"/>
  <c r="D155" i="1"/>
  <c r="C155" i="1"/>
  <c r="H155" i="1" s="1"/>
  <c r="G154" i="1"/>
  <c r="D154" i="1"/>
  <c r="C154" i="1"/>
  <c r="H154" i="1" s="1"/>
  <c r="H153" i="1"/>
  <c r="G153" i="1"/>
  <c r="D153" i="1"/>
  <c r="C153" i="1"/>
  <c r="H152" i="1"/>
  <c r="G152" i="1"/>
  <c r="D152" i="1"/>
  <c r="C152" i="1"/>
  <c r="H151" i="1"/>
  <c r="G151" i="1"/>
  <c r="D151" i="1"/>
  <c r="C151" i="1"/>
  <c r="D150" i="1"/>
  <c r="C150" i="1"/>
  <c r="H150" i="1" s="1"/>
  <c r="D149" i="1"/>
  <c r="C149" i="1"/>
  <c r="H149" i="1" s="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C132" i="1"/>
  <c r="H132" i="1" s="1"/>
  <c r="D131" i="1"/>
  <c r="C131" i="1"/>
  <c r="H131" i="1" s="1"/>
  <c r="D130" i="1"/>
  <c r="C130" i="1"/>
  <c r="H130" i="1" s="1"/>
  <c r="D129" i="1"/>
  <c r="H128" i="1"/>
  <c r="G128" i="1"/>
  <c r="D128" i="1"/>
  <c r="C128" i="1"/>
  <c r="H127" i="1"/>
  <c r="G127" i="1"/>
  <c r="D127" i="1"/>
  <c r="C127" i="1"/>
  <c r="D126" i="1"/>
  <c r="C126" i="1"/>
  <c r="H126" i="1" s="1"/>
  <c r="D125" i="1"/>
  <c r="C125" i="1"/>
  <c r="D124" i="1"/>
  <c r="C124" i="1"/>
  <c r="G124" i="1" s="1"/>
  <c r="H123" i="1"/>
  <c r="G123" i="1"/>
  <c r="D123" i="1"/>
  <c r="C123" i="1"/>
  <c r="H122" i="1"/>
  <c r="D122" i="1"/>
  <c r="G122" i="1" s="1"/>
  <c r="C122" i="1"/>
  <c r="H121" i="1"/>
  <c r="D121" i="1"/>
  <c r="G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D89" i="1"/>
  <c r="C89" i="1"/>
  <c r="H89" i="1" s="1"/>
  <c r="H88" i="1"/>
  <c r="G88" i="1"/>
  <c r="D88" i="1"/>
  <c r="C88" i="1"/>
  <c r="D87" i="1"/>
  <c r="C87" i="1"/>
  <c r="H87" i="1" s="1"/>
  <c r="H86" i="1"/>
  <c r="G86" i="1"/>
  <c r="D86" i="1"/>
  <c r="C86" i="1"/>
  <c r="H85" i="1"/>
  <c r="G85" i="1"/>
  <c r="D85" i="1"/>
  <c r="C85" i="1"/>
  <c r="D84" i="1"/>
  <c r="C84" i="1"/>
  <c r="G84" i="1" s="1"/>
  <c r="H83" i="1"/>
  <c r="G83" i="1"/>
  <c r="D83" i="1"/>
  <c r="C83" i="1"/>
  <c r="H82" i="1"/>
  <c r="G82" i="1"/>
  <c r="D82" i="1"/>
  <c r="C82" i="1"/>
  <c r="D81" i="1"/>
  <c r="C81" i="1"/>
  <c r="H81" i="1" s="1"/>
  <c r="H80" i="1"/>
  <c r="G80" i="1"/>
  <c r="D80" i="1"/>
  <c r="C80" i="1"/>
  <c r="D79" i="1"/>
  <c r="C79" i="1"/>
  <c r="H77" i="1"/>
  <c r="G77" i="1"/>
  <c r="D77" i="1"/>
  <c r="C77" i="1"/>
  <c r="D76" i="1"/>
  <c r="C76" i="1"/>
  <c r="G76" i="1" s="1"/>
  <c r="H75" i="1"/>
  <c r="G75" i="1"/>
  <c r="D75" i="1"/>
  <c r="C75" i="1"/>
  <c r="H74" i="1"/>
  <c r="G74" i="1"/>
  <c r="D74" i="1"/>
  <c r="C74" i="1"/>
  <c r="D73" i="1"/>
  <c r="C73" i="1"/>
  <c r="G73" i="1" s="1"/>
  <c r="H72" i="1"/>
  <c r="D72" i="1"/>
  <c r="G72" i="1" s="1"/>
  <c r="C72" i="1"/>
  <c r="H71" i="1"/>
  <c r="G71" i="1"/>
  <c r="D71" i="1"/>
  <c r="C71" i="1"/>
  <c r="H70" i="1"/>
  <c r="G70" i="1"/>
  <c r="D70" i="1"/>
  <c r="C70" i="1"/>
  <c r="H69" i="1"/>
  <c r="G69" i="1"/>
  <c r="D69" i="1"/>
  <c r="C69" i="1"/>
  <c r="H68" i="1"/>
  <c r="G68" i="1"/>
  <c r="D68" i="1"/>
  <c r="C68" i="1"/>
  <c r="H67" i="1"/>
  <c r="G67" i="1"/>
  <c r="D67" i="1"/>
  <c r="C67" i="1"/>
  <c r="D66" i="1"/>
  <c r="C66" i="1"/>
  <c r="H65" i="1"/>
  <c r="G65" i="1"/>
  <c r="D65" i="1"/>
  <c r="C65" i="1"/>
  <c r="H64" i="1"/>
  <c r="D64" i="1"/>
  <c r="G64" i="1" s="1"/>
  <c r="C64" i="1"/>
  <c r="H63" i="1"/>
  <c r="G63" i="1"/>
  <c r="D63" i="1"/>
  <c r="C63" i="1"/>
  <c r="H62" i="1"/>
  <c r="G62" i="1"/>
  <c r="D62" i="1"/>
  <c r="C62" i="1"/>
  <c r="H61" i="1"/>
  <c r="G61" i="1"/>
  <c r="D61" i="1"/>
  <c r="C61" i="1"/>
  <c r="H60" i="1"/>
  <c r="G60" i="1"/>
  <c r="D60" i="1"/>
  <c r="C60" i="1"/>
  <c r="H59" i="1"/>
  <c r="G59" i="1"/>
  <c r="D59" i="1"/>
  <c r="C59" i="1"/>
  <c r="H58" i="1"/>
  <c r="G58" i="1"/>
  <c r="D58" i="1"/>
  <c r="C58" i="1"/>
  <c r="D57" i="1"/>
  <c r="C57" i="1"/>
  <c r="H57" i="1" s="1"/>
  <c r="H56" i="1"/>
  <c r="G56" i="1"/>
  <c r="D56" i="1"/>
  <c r="C56" i="1"/>
  <c r="D55" i="1"/>
  <c r="C55" i="1"/>
  <c r="H55" i="1" s="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1576" i="1" l="1"/>
  <c r="G1510" i="1"/>
  <c r="G1492" i="1"/>
  <c r="G1504" i="1"/>
  <c r="G1491" i="1"/>
  <c r="G1483" i="1"/>
  <c r="H1484" i="1"/>
  <c r="H1064" i="1"/>
  <c r="F78" i="5"/>
  <c r="H1056" i="1"/>
  <c r="G1232" i="1"/>
  <c r="H1224" i="1"/>
  <c r="H1223" i="1"/>
  <c r="E280" i="9"/>
  <c r="B280" i="9" s="1"/>
  <c r="F250" i="5"/>
  <c r="E279" i="9"/>
  <c r="B279" i="9" s="1"/>
  <c r="F246" i="5"/>
  <c r="G1216" i="1"/>
  <c r="G1218" i="1"/>
  <c r="F239" i="5"/>
  <c r="G1154" i="1"/>
  <c r="H1151" i="1"/>
  <c r="H1148" i="1"/>
  <c r="F146" i="5"/>
  <c r="H1031" i="1"/>
  <c r="H1030" i="1"/>
  <c r="F52" i="5"/>
  <c r="H1028" i="1"/>
  <c r="H1023" i="1"/>
  <c r="F45" i="5"/>
  <c r="G1014" i="1"/>
  <c r="G1013" i="1"/>
  <c r="F35" i="5"/>
  <c r="H1006" i="1"/>
  <c r="G997" i="1"/>
  <c r="E12" i="5"/>
  <c r="D990" i="1" s="1"/>
  <c r="G998" i="1"/>
  <c r="F19" i="5"/>
  <c r="F652" i="4"/>
  <c r="F402" i="4"/>
  <c r="E350" i="4"/>
  <c r="D345" i="1" s="1"/>
  <c r="F383" i="4"/>
  <c r="G289" i="1"/>
  <c r="E273" i="9"/>
  <c r="B273" i="9" s="1"/>
  <c r="E644" i="4"/>
  <c r="D638" i="1" s="1"/>
  <c r="F416" i="4"/>
  <c r="F259" i="4"/>
  <c r="E68" i="9"/>
  <c r="B68" i="9" s="1"/>
  <c r="B224" i="9"/>
  <c r="E56" i="9"/>
  <c r="B56" i="9" s="1"/>
  <c r="H206" i="1"/>
  <c r="E196" i="4"/>
  <c r="D192" i="1" s="1"/>
  <c r="F210" i="4"/>
  <c r="H184" i="1"/>
  <c r="F188" i="4"/>
  <c r="H175" i="1"/>
  <c r="G174" i="1"/>
  <c r="F177" i="4"/>
  <c r="G173" i="1"/>
  <c r="G172" i="1"/>
  <c r="G170" i="1"/>
  <c r="G169" i="1"/>
  <c r="G168" i="1"/>
  <c r="G165" i="1"/>
  <c r="F169" i="4"/>
  <c r="G166" i="1"/>
  <c r="G163" i="1"/>
  <c r="F164" i="4"/>
  <c r="E163" i="4"/>
  <c r="D159" i="1" s="1"/>
  <c r="E152" i="4"/>
  <c r="D148" i="1" s="1"/>
  <c r="F159" i="4"/>
  <c r="E298" i="4"/>
  <c r="F134" i="4"/>
  <c r="G125" i="1"/>
  <c r="F128" i="4"/>
  <c r="F124" i="4"/>
  <c r="G120" i="1"/>
  <c r="F106" i="4"/>
  <c r="F83" i="4"/>
  <c r="G79" i="1"/>
  <c r="F215" i="9"/>
  <c r="B215" i="9" s="1"/>
  <c r="E35" i="9"/>
  <c r="B35" i="9" s="1"/>
  <c r="F74" i="4"/>
  <c r="G66" i="1"/>
  <c r="E6" i="4"/>
  <c r="D2" i="1" s="1"/>
  <c r="F68" i="4"/>
  <c r="F115" i="6"/>
  <c r="G1420" i="1"/>
  <c r="G1411" i="1"/>
  <c r="H1266" i="1"/>
  <c r="H1265" i="1"/>
  <c r="H1264" i="1"/>
  <c r="H1240" i="1"/>
  <c r="E290" i="9"/>
  <c r="B290" i="9" s="1"/>
  <c r="E287" i="9"/>
  <c r="B287" i="9" s="1"/>
  <c r="G1237" i="1"/>
  <c r="F259" i="5"/>
  <c r="G1236" i="1"/>
  <c r="H1236" i="1"/>
  <c r="H1237" i="1"/>
  <c r="D258" i="5"/>
  <c r="H1232" i="1"/>
  <c r="G1227" i="1"/>
  <c r="G1229" i="1"/>
  <c r="G1223" i="1"/>
  <c r="G1224" i="1"/>
  <c r="H1218" i="1"/>
  <c r="H1216" i="1"/>
  <c r="D238" i="5"/>
  <c r="G1166" i="1"/>
  <c r="F177" i="5"/>
  <c r="G1148" i="1"/>
  <c r="G1151" i="1"/>
  <c r="G1137" i="1"/>
  <c r="G1056" i="1"/>
  <c r="G1064" i="1"/>
  <c r="H1047" i="1"/>
  <c r="G1047" i="1"/>
  <c r="F70" i="5"/>
  <c r="G1048" i="1"/>
  <c r="G1050" i="1"/>
  <c r="G1033" i="1"/>
  <c r="G1032" i="1"/>
  <c r="G1030" i="1"/>
  <c r="G1031" i="1"/>
  <c r="G1028" i="1"/>
  <c r="G1027" i="1"/>
  <c r="G1023" i="1"/>
  <c r="G1025" i="1"/>
  <c r="G1018" i="1"/>
  <c r="G1006" i="1"/>
  <c r="G1004" i="1"/>
  <c r="G1003" i="1"/>
  <c r="G1000" i="1"/>
  <c r="G999" i="1"/>
  <c r="H997" i="1"/>
  <c r="D12" i="5"/>
  <c r="C990" i="1" s="1"/>
  <c r="G996" i="1"/>
  <c r="G991" i="1"/>
  <c r="G993" i="1"/>
  <c r="H817" i="1"/>
  <c r="G711" i="1"/>
  <c r="E44" i="9"/>
  <c r="B44" i="9" s="1"/>
  <c r="H716" i="1"/>
  <c r="H711" i="1"/>
  <c r="G670" i="1"/>
  <c r="E26" i="9"/>
  <c r="B26" i="9" s="1"/>
  <c r="G716" i="1"/>
  <c r="E43" i="9"/>
  <c r="B43" i="9" s="1"/>
  <c r="F219" i="9"/>
  <c r="B219" i="9" s="1"/>
  <c r="E40" i="9"/>
  <c r="B40" i="9" s="1"/>
  <c r="E39" i="9"/>
  <c r="B39" i="9" s="1"/>
  <c r="E37" i="9"/>
  <c r="B37" i="9" s="1"/>
  <c r="F216" i="9"/>
  <c r="B216" i="9" s="1"/>
  <c r="E29" i="9"/>
  <c r="B29" i="9" s="1"/>
  <c r="H644" i="1"/>
  <c r="G643" i="1"/>
  <c r="G645" i="1"/>
  <c r="G641" i="1"/>
  <c r="G397" i="1"/>
  <c r="G398" i="1"/>
  <c r="G379" i="1"/>
  <c r="G371" i="1"/>
  <c r="G364" i="1"/>
  <c r="G365" i="1"/>
  <c r="D363" i="4"/>
  <c r="G288" i="1"/>
  <c r="H411" i="1"/>
  <c r="D644" i="4"/>
  <c r="H289" i="1"/>
  <c r="D643" i="4"/>
  <c r="F417" i="4"/>
  <c r="D252" i="4"/>
  <c r="G257" i="1"/>
  <c r="G209" i="1"/>
  <c r="G206" i="1"/>
  <c r="G207" i="1"/>
  <c r="D196" i="4"/>
  <c r="G191" i="1"/>
  <c r="G189" i="1"/>
  <c r="G188" i="1"/>
  <c r="G184" i="1"/>
  <c r="G187" i="1"/>
  <c r="E46" i="9"/>
  <c r="B46" i="9" s="1"/>
  <c r="G183" i="1"/>
  <c r="B220" i="9"/>
  <c r="G181" i="1"/>
  <c r="E42" i="9"/>
  <c r="B42" i="9" s="1"/>
  <c r="G177" i="1"/>
  <c r="G176" i="1"/>
  <c r="G175" i="1"/>
  <c r="H173" i="1"/>
  <c r="H174" i="1"/>
  <c r="H172" i="1"/>
  <c r="H170" i="1"/>
  <c r="H169" i="1"/>
  <c r="H168" i="1"/>
  <c r="H167" i="1"/>
  <c r="H165" i="1"/>
  <c r="H166" i="1"/>
  <c r="H163" i="1"/>
  <c r="G160" i="1"/>
  <c r="G161" i="1"/>
  <c r="D152" i="4"/>
  <c r="C148" i="1" s="1"/>
  <c r="G155" i="1"/>
  <c r="G157" i="1"/>
  <c r="F217" i="9"/>
  <c r="B217" i="9" s="1"/>
  <c r="G149" i="1"/>
  <c r="G150" i="1"/>
  <c r="G132" i="1"/>
  <c r="G130" i="1"/>
  <c r="G131" i="1"/>
  <c r="D133" i="4"/>
  <c r="G126" i="1"/>
  <c r="H120" i="1"/>
  <c r="H124" i="1"/>
  <c r="H125" i="1"/>
  <c r="G87" i="1"/>
  <c r="G89" i="1"/>
  <c r="G81" i="1"/>
  <c r="H79" i="1"/>
  <c r="H84" i="1"/>
  <c r="D82" i="4"/>
  <c r="H73" i="1"/>
  <c r="H76" i="1"/>
  <c r="E34" i="9"/>
  <c r="B34" i="9" s="1"/>
  <c r="H66" i="1"/>
  <c r="E30" i="9"/>
  <c r="B30" i="9" s="1"/>
  <c r="G55" i="1"/>
  <c r="G57" i="1"/>
  <c r="D50" i="4"/>
  <c r="H29" i="3"/>
  <c r="C1436" i="1"/>
  <c r="G1364" i="1"/>
  <c r="G1365" i="1"/>
  <c r="G1366" i="1"/>
  <c r="G1367" i="1"/>
  <c r="G1368" i="1"/>
  <c r="G1369" i="1"/>
  <c r="G1370" i="1"/>
  <c r="G1371" i="1"/>
  <c r="G1372" i="1"/>
  <c r="G1373" i="1"/>
  <c r="G1374" i="1"/>
  <c r="G1375" i="1"/>
  <c r="G1376" i="1"/>
  <c r="G1377" i="1"/>
  <c r="G1378" i="1"/>
  <c r="G1379" i="1"/>
  <c r="G1380" i="1"/>
  <c r="G1381" i="1"/>
  <c r="G1382" i="1"/>
  <c r="H1404" i="1"/>
  <c r="H1411" i="1"/>
  <c r="H1415" i="1"/>
  <c r="H1419" i="1"/>
  <c r="H1426" i="1"/>
  <c r="H1430" i="1"/>
  <c r="H1434" i="1"/>
  <c r="H1437" i="1"/>
  <c r="H1439" i="1"/>
  <c r="G1439" i="1"/>
  <c r="I1439" i="1" s="1"/>
  <c r="H1443" i="1"/>
  <c r="G1443" i="1"/>
  <c r="I1443" i="1" s="1"/>
  <c r="G1448" i="1"/>
  <c r="J1448" i="1"/>
  <c r="H1448" i="1"/>
  <c r="G1452" i="1"/>
  <c r="J1452" i="1"/>
  <c r="H1452" i="1"/>
  <c r="I1456" i="1"/>
  <c r="H1402" i="1"/>
  <c r="H1406" i="1"/>
  <c r="H1409" i="1"/>
  <c r="H1413" i="1"/>
  <c r="H1417" i="1"/>
  <c r="H1421" i="1"/>
  <c r="H1424" i="1"/>
  <c r="H1428" i="1"/>
  <c r="H1432" i="1"/>
  <c r="H1438" i="1"/>
  <c r="G1438" i="1"/>
  <c r="I1440" i="1"/>
  <c r="H1441" i="1"/>
  <c r="G1441" i="1"/>
  <c r="I1441" i="1" s="1"/>
  <c r="I1444" i="1"/>
  <c r="H1445" i="1"/>
  <c r="G1445" i="1"/>
  <c r="I1449" i="1"/>
  <c r="G1446" i="1"/>
  <c r="J1446" i="1"/>
  <c r="H1446" i="1"/>
  <c r="G1450" i="1"/>
  <c r="J1450" i="1"/>
  <c r="H1450" i="1"/>
  <c r="J1447" i="1"/>
  <c r="J1449" i="1"/>
  <c r="J1451" i="1"/>
  <c r="J1455" i="1"/>
  <c r="H1456" i="1"/>
  <c r="G1459" i="1"/>
  <c r="I1459" i="1" s="1"/>
  <c r="J1459" i="1"/>
  <c r="G1463" i="1"/>
  <c r="I1463" i="1" s="1"/>
  <c r="J1465" i="1"/>
  <c r="G1467" i="1"/>
  <c r="I1467" i="1" s="1"/>
  <c r="J1471" i="1"/>
  <c r="G1473" i="1"/>
  <c r="I1473" i="1" s="1"/>
  <c r="G1477" i="1"/>
  <c r="H1477" i="1"/>
  <c r="G1479" i="1"/>
  <c r="H1479" i="1"/>
  <c r="G1485" i="1"/>
  <c r="H1485" i="1"/>
  <c r="G1494" i="1"/>
  <c r="G1505" i="1"/>
  <c r="H1505" i="1"/>
  <c r="G1514" i="1"/>
  <c r="G1521" i="1"/>
  <c r="H1521" i="1"/>
  <c r="G1530" i="1"/>
  <c r="G1537" i="1"/>
  <c r="H1537" i="1"/>
  <c r="G1546" i="1"/>
  <c r="G1553" i="1"/>
  <c r="H1553" i="1"/>
  <c r="G1562" i="1"/>
  <c r="G1569" i="1"/>
  <c r="H1569" i="1"/>
  <c r="G1578" i="1"/>
  <c r="F299" i="4"/>
  <c r="D298" i="4"/>
  <c r="E528" i="4"/>
  <c r="E68" i="5"/>
  <c r="H289" i="9"/>
  <c r="E289" i="9" s="1"/>
  <c r="B289" i="9" s="1"/>
  <c r="J1456" i="1"/>
  <c r="J1462" i="1"/>
  <c r="J1466" i="1"/>
  <c r="J1472" i="1"/>
  <c r="G1489" i="1"/>
  <c r="H1489" i="1"/>
  <c r="G1509" i="1"/>
  <c r="H1509" i="1"/>
  <c r="G1525" i="1"/>
  <c r="H1525" i="1"/>
  <c r="G1541" i="1"/>
  <c r="H1541" i="1"/>
  <c r="G1557" i="1"/>
  <c r="H1557" i="1"/>
  <c r="G1573" i="1"/>
  <c r="H1573" i="1"/>
  <c r="E635" i="4"/>
  <c r="D629" i="1" s="1"/>
  <c r="G1457" i="1"/>
  <c r="I1457" i="1" s="1"/>
  <c r="J1457" i="1"/>
  <c r="G1461" i="1"/>
  <c r="G1465" i="1"/>
  <c r="I1465" i="1" s="1"/>
  <c r="G1469" i="1"/>
  <c r="G1470" i="1"/>
  <c r="G1471" i="1"/>
  <c r="I1471" i="1" s="1"/>
  <c r="I1476" i="1"/>
  <c r="I1478" i="1"/>
  <c r="G1486" i="1"/>
  <c r="G1493" i="1"/>
  <c r="H1493" i="1"/>
  <c r="G1506" i="1"/>
  <c r="G1513" i="1"/>
  <c r="H1513" i="1"/>
  <c r="G1522" i="1"/>
  <c r="G1529" i="1"/>
  <c r="H1529" i="1"/>
  <c r="G1538" i="1"/>
  <c r="G1545" i="1"/>
  <c r="H1545" i="1"/>
  <c r="G1554" i="1"/>
  <c r="G1561" i="1"/>
  <c r="H1561" i="1"/>
  <c r="G1570" i="1"/>
  <c r="G1577" i="1"/>
  <c r="H1577" i="1"/>
  <c r="F351" i="4"/>
  <c r="D350" i="4"/>
  <c r="F528" i="4"/>
  <c r="E5" i="7"/>
  <c r="G297" i="9" s="1"/>
  <c r="E297" i="9" s="1"/>
  <c r="I1460" i="1"/>
  <c r="H1462" i="1"/>
  <c r="I1462" i="1" s="1"/>
  <c r="J1464" i="1"/>
  <c r="H1466" i="1"/>
  <c r="I1466" i="1" s="1"/>
  <c r="J1468" i="1"/>
  <c r="H1472" i="1"/>
  <c r="I1472" i="1" s="1"/>
  <c r="J1474" i="1"/>
  <c r="G1481" i="1"/>
  <c r="H1481" i="1"/>
  <c r="G1497" i="1"/>
  <c r="H1497" i="1"/>
  <c r="G1501" i="1"/>
  <c r="H1501" i="1"/>
  <c r="G1533" i="1"/>
  <c r="H1533" i="1"/>
  <c r="G1549" i="1"/>
  <c r="H1549" i="1"/>
  <c r="G1565" i="1"/>
  <c r="H1565" i="1"/>
  <c r="E408" i="4"/>
  <c r="D403" i="1" s="1"/>
  <c r="F421" i="4"/>
  <c r="D420" i="4"/>
  <c r="D7" i="4"/>
  <c r="F45" i="4"/>
  <c r="F65" i="4"/>
  <c r="F91" i="4"/>
  <c r="F125" i="4"/>
  <c r="F153" i="4"/>
  <c r="D163" i="4"/>
  <c r="F197" i="4"/>
  <c r="F231" i="4"/>
  <c r="F300" i="4"/>
  <c r="F326" i="4"/>
  <c r="F352" i="4"/>
  <c r="F378" i="4"/>
  <c r="F495" i="4"/>
  <c r="F529" i="4"/>
  <c r="F581" i="4"/>
  <c r="F603" i="4"/>
  <c r="F13" i="5"/>
  <c r="F69" i="5"/>
  <c r="F79" i="5"/>
  <c r="D87" i="5"/>
  <c r="D68" i="5" s="1"/>
  <c r="F149" i="5"/>
  <c r="F180" i="5"/>
  <c r="F190" i="5"/>
  <c r="D206" i="5"/>
  <c r="D245" i="5"/>
  <c r="D237" i="5" s="1"/>
  <c r="E35" i="6"/>
  <c r="E141" i="6" s="1"/>
  <c r="D89" i="6"/>
  <c r="D114" i="6"/>
  <c r="F88" i="5"/>
  <c r="D118" i="5"/>
  <c r="D42" i="8"/>
  <c r="G294" i="9" s="1"/>
  <c r="E294" i="9" s="1"/>
  <c r="E291" i="9"/>
  <c r="B291" i="9" s="1"/>
  <c r="D5" i="6"/>
  <c r="E206" i="5"/>
  <c r="E176" i="5" s="1"/>
  <c r="D129" i="6"/>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78" i="9"/>
  <c r="E278" i="9" s="1"/>
  <c r="B278" i="9" s="1"/>
  <c r="G277" i="9"/>
  <c r="E277" i="9" s="1"/>
  <c r="B277" i="9" s="1"/>
  <c r="G204" i="9"/>
  <c r="E204" i="9" s="1"/>
  <c r="B204" i="9" s="1"/>
  <c r="G200" i="9"/>
  <c r="E200" i="9" s="1"/>
  <c r="B200" i="9" s="1"/>
  <c r="G196" i="9"/>
  <c r="E196" i="9" s="1"/>
  <c r="B196" i="9" s="1"/>
  <c r="G192" i="9"/>
  <c r="E192" i="9" s="1"/>
  <c r="B192" i="9" s="1"/>
  <c r="G191" i="9"/>
  <c r="E191" i="9" s="1"/>
  <c r="G187" i="9"/>
  <c r="E187" i="9" s="1"/>
  <c r="B187" i="9" s="1"/>
  <c r="G183" i="9"/>
  <c r="E183" i="9" s="1"/>
  <c r="B183" i="9" s="1"/>
  <c r="G179" i="9"/>
  <c r="E179" i="9" s="1"/>
  <c r="B179"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G164" i="9"/>
  <c r="G163" i="9"/>
  <c r="E163" i="9" s="1"/>
  <c r="B163" i="9" s="1"/>
  <c r="G162" i="9"/>
  <c r="E162" i="9" s="1"/>
  <c r="B162" i="9" s="1"/>
  <c r="G161" i="9"/>
  <c r="E161" i="9" s="1"/>
  <c r="B161" i="9" s="1"/>
  <c r="G160" i="9"/>
  <c r="E160" i="9" s="1"/>
  <c r="B160" i="9" s="1"/>
  <c r="I10" i="9"/>
  <c r="G177" i="9"/>
  <c r="E177" i="9" s="1"/>
  <c r="B177" i="9" s="1"/>
  <c r="G185" i="9"/>
  <c r="E185" i="9" s="1"/>
  <c r="B185" i="9" s="1"/>
  <c r="B86" i="9"/>
  <c r="E92" i="9"/>
  <c r="B92" i="9" s="1"/>
  <c r="B114" i="9"/>
  <c r="B154" i="9"/>
  <c r="H164" i="9"/>
  <c r="G194" i="9"/>
  <c r="E194" i="9" s="1"/>
  <c r="B194" i="9" s="1"/>
  <c r="G202" i="9"/>
  <c r="E202" i="9" s="1"/>
  <c r="B202" i="9" s="1"/>
  <c r="B90" i="9"/>
  <c r="B158" i="9"/>
  <c r="G181" i="9"/>
  <c r="E181" i="9" s="1"/>
  <c r="B181" i="9" s="1"/>
  <c r="G189" i="9"/>
  <c r="E189" i="9" s="1"/>
  <c r="B189" i="9" s="1"/>
  <c r="B70" i="9"/>
  <c r="B78" i="9"/>
  <c r="E88" i="9"/>
  <c r="B88" i="9" s="1"/>
  <c r="B98" i="9"/>
  <c r="E116" i="9"/>
  <c r="B116" i="9" s="1"/>
  <c r="E156" i="9"/>
  <c r="B156" i="9" s="1"/>
  <c r="G165" i="9"/>
  <c r="E165" i="9" s="1"/>
  <c r="B165" i="9" s="1"/>
  <c r="G198" i="9"/>
  <c r="E198" i="9" s="1"/>
  <c r="B198" i="9" s="1"/>
  <c r="F214" i="9"/>
  <c r="B214" i="9" s="1"/>
  <c r="F222" i="9"/>
  <c r="B222" i="9" s="1"/>
  <c r="B228" i="9"/>
  <c r="B236" i="9"/>
  <c r="F242" i="9"/>
  <c r="B242" i="9" s="1"/>
  <c r="B248" i="9"/>
  <c r="B260" i="9"/>
  <c r="F218" i="9"/>
  <c r="B218" i="9" s="1"/>
  <c r="F238" i="9"/>
  <c r="B238" i="9" s="1"/>
  <c r="B221" i="9"/>
  <c r="F226" i="9"/>
  <c r="B226" i="9" s="1"/>
  <c r="B241" i="9"/>
  <c r="F246" i="9"/>
  <c r="B246" i="9" s="1"/>
  <c r="B252" i="9"/>
  <c r="F258" i="9"/>
  <c r="B258" i="9" s="1"/>
  <c r="B269" i="9"/>
  <c r="G990" i="1" l="1"/>
  <c r="E7" i="5"/>
  <c r="F152" i="4"/>
  <c r="G20" i="9"/>
  <c r="H148" i="1"/>
  <c r="H20" i="9"/>
  <c r="E151" i="4"/>
  <c r="E407" i="4"/>
  <c r="D402" i="1" s="1"/>
  <c r="D293" i="1"/>
  <c r="E412" i="4"/>
  <c r="I16" i="3"/>
  <c r="F258" i="5"/>
  <c r="C1235" i="1"/>
  <c r="F238" i="5"/>
  <c r="C1215" i="1"/>
  <c r="F12" i="5"/>
  <c r="D7" i="5"/>
  <c r="D6" i="5" s="1"/>
  <c r="H990" i="1"/>
  <c r="F363" i="4"/>
  <c r="C358" i="1"/>
  <c r="F644" i="4"/>
  <c r="C638" i="1"/>
  <c r="F643" i="4"/>
  <c r="C637" i="1"/>
  <c r="F252" i="4"/>
  <c r="C248" i="1"/>
  <c r="D151" i="4"/>
  <c r="H17" i="3" s="1"/>
  <c r="F196" i="4"/>
  <c r="C192" i="1"/>
  <c r="G148" i="1"/>
  <c r="F133" i="4"/>
  <c r="C129" i="1"/>
  <c r="F82" i="4"/>
  <c r="C78" i="1"/>
  <c r="F50" i="4"/>
  <c r="C46" i="1"/>
  <c r="B297" i="9"/>
  <c r="E296" i="9"/>
  <c r="I10" i="3" s="1"/>
  <c r="I28" i="3"/>
  <c r="D1435" i="1"/>
  <c r="D289" i="4"/>
  <c r="F151" i="4"/>
  <c r="C147" i="1"/>
  <c r="E175" i="5"/>
  <c r="D1152" i="1" s="1"/>
  <c r="I22" i="3"/>
  <c r="D1153" i="1"/>
  <c r="H21" i="3"/>
  <c r="F68" i="5"/>
  <c r="C1046" i="1"/>
  <c r="E164" i="9"/>
  <c r="B164" i="9" s="1"/>
  <c r="F212" i="9"/>
  <c r="B212" i="9" s="1"/>
  <c r="K1432" i="9"/>
  <c r="G295" i="9"/>
  <c r="E295" i="9" s="1"/>
  <c r="B295" i="9" s="1"/>
  <c r="I34" i="3"/>
  <c r="C1517" i="1"/>
  <c r="F245" i="5"/>
  <c r="C1222" i="1"/>
  <c r="I21" i="3"/>
  <c r="D1046" i="1"/>
  <c r="I1479" i="1"/>
  <c r="I1446" i="1"/>
  <c r="I1452" i="1"/>
  <c r="F129" i="6"/>
  <c r="C1423" i="1"/>
  <c r="G299" i="9"/>
  <c r="E299" i="9" s="1"/>
  <c r="H24" i="3"/>
  <c r="D141" i="6"/>
  <c r="F5" i="6"/>
  <c r="C1299" i="1"/>
  <c r="B294" i="9"/>
  <c r="F114" i="6"/>
  <c r="H27" i="3"/>
  <c r="C1408" i="1"/>
  <c r="G292" i="9"/>
  <c r="D176" i="5"/>
  <c r="F206" i="5"/>
  <c r="C1183" i="1"/>
  <c r="F87" i="5"/>
  <c r="C1065" i="1"/>
  <c r="F7" i="4"/>
  <c r="D6" i="4"/>
  <c r="C3" i="1"/>
  <c r="E289" i="4"/>
  <c r="I17" i="3"/>
  <c r="D147" i="1"/>
  <c r="E636" i="4"/>
  <c r="D630" i="1" s="1"/>
  <c r="D522" i="1"/>
  <c r="I1450" i="1"/>
  <c r="B191" i="9"/>
  <c r="F237" i="5"/>
  <c r="H23" i="3"/>
  <c r="C1214" i="1"/>
  <c r="F89" i="6"/>
  <c r="C1383" i="1"/>
  <c r="F420" i="4"/>
  <c r="D635" i="4"/>
  <c r="C414" i="1"/>
  <c r="E639" i="4"/>
  <c r="D407" i="1"/>
  <c r="D636" i="4"/>
  <c r="D407" i="4"/>
  <c r="F298" i="4"/>
  <c r="C293" i="1"/>
  <c r="E20" i="9"/>
  <c r="I1477" i="1"/>
  <c r="H292" i="9"/>
  <c r="D1183" i="1"/>
  <c r="F118" i="5"/>
  <c r="C1096" i="1"/>
  <c r="I25" i="3"/>
  <c r="D1329" i="1"/>
  <c r="F163" i="4"/>
  <c r="C159" i="1"/>
  <c r="I29" i="3"/>
  <c r="D1436" i="1"/>
  <c r="D408" i="4"/>
  <c r="F350" i="4"/>
  <c r="C345" i="1"/>
  <c r="I1448" i="1"/>
  <c r="D985" i="1" l="1"/>
  <c r="I20" i="3"/>
  <c r="E6" i="5"/>
  <c r="F6" i="5" s="1"/>
  <c r="G1235" i="1"/>
  <c r="H1235" i="1"/>
  <c r="G1215" i="1"/>
  <c r="H1215" i="1"/>
  <c r="F7" i="5"/>
  <c r="C985" i="1"/>
  <c r="G985" i="1" s="1"/>
  <c r="H20" i="3"/>
  <c r="H358" i="1"/>
  <c r="G358" i="1"/>
  <c r="G638" i="1"/>
  <c r="H638" i="1"/>
  <c r="H637" i="1"/>
  <c r="G637" i="1"/>
  <c r="H248" i="1"/>
  <c r="G248" i="1"/>
  <c r="H192" i="1"/>
  <c r="G192" i="1"/>
  <c r="H129" i="1"/>
  <c r="G129" i="1"/>
  <c r="G78" i="1"/>
  <c r="H78" i="1"/>
  <c r="H46" i="1"/>
  <c r="G46" i="1"/>
  <c r="F635" i="4"/>
  <c r="C629" i="1"/>
  <c r="H985" i="1"/>
  <c r="G159" i="1"/>
  <c r="H159" i="1"/>
  <c r="H1096" i="1"/>
  <c r="G1096" i="1"/>
  <c r="G522" i="1"/>
  <c r="H522" i="1"/>
  <c r="E291" i="4"/>
  <c r="D287" i="1" s="1"/>
  <c r="E413" i="4"/>
  <c r="D285" i="1"/>
  <c r="E290" i="4"/>
  <c r="D286" i="1" s="1"/>
  <c r="F6" i="4"/>
  <c r="H16" i="3"/>
  <c r="D290" i="4"/>
  <c r="D412" i="4"/>
  <c r="C2" i="1"/>
  <c r="H1183" i="1"/>
  <c r="G1183" i="1"/>
  <c r="G1408" i="1"/>
  <c r="H1408" i="1"/>
  <c r="E293" i="9"/>
  <c r="H147" i="1"/>
  <c r="G147" i="1"/>
  <c r="G1383" i="1"/>
  <c r="H1383" i="1"/>
  <c r="E298" i="9"/>
  <c r="B299" i="9"/>
  <c r="H1222" i="1"/>
  <c r="G1222" i="1"/>
  <c r="H1046" i="1"/>
  <c r="G1046" i="1"/>
  <c r="C984" i="1"/>
  <c r="G293" i="1"/>
  <c r="H293" i="1"/>
  <c r="F408" i="4"/>
  <c r="C403" i="1"/>
  <c r="F407" i="4"/>
  <c r="C402" i="1"/>
  <c r="D633" i="1"/>
  <c r="H9" i="3"/>
  <c r="H1299" i="1"/>
  <c r="G1299" i="1"/>
  <c r="G1436" i="1"/>
  <c r="H1436" i="1"/>
  <c r="H1329" i="1"/>
  <c r="G1329" i="1"/>
  <c r="B20" i="9"/>
  <c r="E19" i="9"/>
  <c r="F636" i="4"/>
  <c r="C630" i="1"/>
  <c r="G414" i="1"/>
  <c r="H414" i="1"/>
  <c r="H1065" i="1"/>
  <c r="G1065" i="1"/>
  <c r="H22" i="3"/>
  <c r="F176" i="5"/>
  <c r="D175" i="5"/>
  <c r="C1153" i="1"/>
  <c r="G1423" i="1"/>
  <c r="H1423" i="1"/>
  <c r="D413" i="4"/>
  <c r="D291" i="4"/>
  <c r="F289" i="4"/>
  <c r="C285" i="1"/>
  <c r="H345" i="1"/>
  <c r="G345" i="1"/>
  <c r="H1214" i="1"/>
  <c r="G1214" i="1"/>
  <c r="H3" i="1"/>
  <c r="G3" i="1"/>
  <c r="E292" i="9"/>
  <c r="B292" i="9" s="1"/>
  <c r="H28" i="3"/>
  <c r="F141" i="6"/>
  <c r="C1435" i="1"/>
  <c r="G1517" i="1"/>
  <c r="H1517" i="1"/>
  <c r="H11" i="3"/>
  <c r="G282" i="9" l="1"/>
  <c r="E282" i="9" s="1"/>
  <c r="B282" i="9" s="1"/>
  <c r="H276" i="9"/>
  <c r="D984" i="1"/>
  <c r="H984" i="1" s="1"/>
  <c r="G1435" i="1"/>
  <c r="H1435" i="1"/>
  <c r="H1153" i="1"/>
  <c r="G1153" i="1"/>
  <c r="N3" i="9"/>
  <c r="I11" i="3"/>
  <c r="D640" i="4"/>
  <c r="D415" i="4"/>
  <c r="F413" i="4"/>
  <c r="C408" i="1"/>
  <c r="F175" i="5"/>
  <c r="C1152" i="1"/>
  <c r="H402" i="1"/>
  <c r="G402" i="1"/>
  <c r="G276" i="9"/>
  <c r="E276" i="9" s="1"/>
  <c r="E640" i="4"/>
  <c r="E415" i="4"/>
  <c r="D410" i="1" s="1"/>
  <c r="D408" i="1"/>
  <c r="E414" i="4"/>
  <c r="D409" i="1" s="1"/>
  <c r="H285" i="1"/>
  <c r="G285" i="1"/>
  <c r="K3" i="9"/>
  <c r="I9" i="3"/>
  <c r="G2" i="1"/>
  <c r="H2" i="1"/>
  <c r="G403" i="1"/>
  <c r="H403" i="1"/>
  <c r="H8" i="3"/>
  <c r="D639" i="4"/>
  <c r="D414" i="4"/>
  <c r="F412" i="4"/>
  <c r="C407" i="1"/>
  <c r="G629" i="1"/>
  <c r="H629" i="1"/>
  <c r="F291" i="4"/>
  <c r="C287" i="1"/>
  <c r="G630" i="1"/>
  <c r="H630" i="1"/>
  <c r="F290" i="4"/>
  <c r="C286" i="1"/>
  <c r="G984" i="1" l="1"/>
  <c r="E642" i="4"/>
  <c r="D634" i="1"/>
  <c r="E641" i="4"/>
  <c r="H1152" i="1"/>
  <c r="G1152" i="1"/>
  <c r="F415" i="4"/>
  <c r="C410" i="1"/>
  <c r="F414" i="4"/>
  <c r="C409" i="1"/>
  <c r="D641" i="4"/>
  <c r="F639" i="4"/>
  <c r="C633" i="1"/>
  <c r="E275" i="9"/>
  <c r="I8" i="3" s="1"/>
  <c r="B276" i="9"/>
  <c r="D642" i="4"/>
  <c r="F640" i="4"/>
  <c r="C634" i="1"/>
  <c r="H286" i="1"/>
  <c r="G286" i="1"/>
  <c r="H287" i="1"/>
  <c r="G287" i="1"/>
  <c r="G407" i="1"/>
  <c r="H407" i="1"/>
  <c r="G408" i="1"/>
  <c r="H408" i="1"/>
  <c r="M3" i="9"/>
  <c r="G634" i="1" l="1"/>
  <c r="H634" i="1"/>
  <c r="G409" i="1"/>
  <c r="H409" i="1"/>
  <c r="E646" i="4"/>
  <c r="D636" i="1"/>
  <c r="G633" i="1"/>
  <c r="H633" i="1"/>
  <c r="D646" i="4"/>
  <c r="F642" i="4"/>
  <c r="C636" i="1"/>
  <c r="G410" i="1"/>
  <c r="H410" i="1"/>
  <c r="E645" i="4"/>
  <c r="D635" i="1"/>
  <c r="F641" i="4"/>
  <c r="D645" i="4"/>
  <c r="C635" i="1"/>
  <c r="G636" i="1" l="1"/>
  <c r="H636" i="1"/>
  <c r="G635" i="1"/>
  <c r="H635" i="1"/>
  <c r="I18" i="3"/>
  <c r="D639" i="1"/>
  <c r="H18" i="3"/>
  <c r="F645" i="4"/>
  <c r="C639" i="1"/>
  <c r="H19" i="3"/>
  <c r="F646" i="4"/>
  <c r="C640" i="1"/>
  <c r="I19" i="3"/>
  <c r="D640" i="1"/>
  <c r="G639" i="1" l="1"/>
  <c r="H639" i="1"/>
  <c r="H7" i="3"/>
  <c r="G640" i="1"/>
  <c r="H640" i="1"/>
  <c r="J3" i="9" l="1"/>
  <c r="I7" i="3"/>
  <c r="M272" i="9" l="1"/>
  <c r="L272" i="9"/>
  <c r="H18" i="9"/>
  <c r="G18" i="9"/>
  <c r="J17" i="9"/>
  <c r="J5" i="9"/>
  <c r="L16" i="9"/>
  <c r="K5" i="9"/>
  <c r="J10" i="9"/>
  <c r="M16" i="9"/>
  <c r="K10" i="9"/>
  <c r="G16" i="9"/>
  <c r="I7" i="9"/>
  <c r="I12" i="9"/>
  <c r="I5" i="9"/>
  <c r="H16" i="9"/>
  <c r="I6" i="9"/>
  <c r="K12" i="9"/>
  <c r="G17" i="9"/>
  <c r="J6" i="9"/>
  <c r="I11" i="9"/>
  <c r="H17" i="9"/>
  <c r="K6" i="9"/>
  <c r="J11" i="9"/>
  <c r="I17" i="9"/>
  <c r="I9" i="9"/>
  <c r="G15" i="9"/>
  <c r="K8" i="9"/>
  <c r="J13" i="9"/>
  <c r="K13" i="9"/>
  <c r="J7" i="9"/>
  <c r="J9" i="9"/>
  <c r="H15" i="9"/>
  <c r="K9" i="9"/>
  <c r="L15" i="9"/>
  <c r="I8" i="9"/>
  <c r="M15" i="9"/>
  <c r="K7" i="9"/>
  <c r="J12" i="9"/>
  <c r="J8" i="9"/>
  <c r="I13" i="9"/>
  <c r="K11" i="9"/>
  <c r="E5" i="9" l="1"/>
  <c r="B5" i="9" s="1"/>
  <c r="E13" i="9"/>
  <c r="B13" i="9" s="1"/>
  <c r="E6" i="9"/>
  <c r="B6" i="9" s="1"/>
  <c r="E10" i="9"/>
  <c r="B10" i="9" s="1"/>
  <c r="E7" i="9"/>
  <c r="B7" i="9" s="1"/>
  <c r="E8" i="9"/>
  <c r="B8" i="9" s="1"/>
  <c r="E16" i="9"/>
  <c r="E18" i="9"/>
  <c r="B18" i="9" s="1"/>
  <c r="F15" i="9"/>
  <c r="E15" i="9"/>
  <c r="E17" i="9"/>
  <c r="B17" i="9" s="1"/>
  <c r="F16" i="9"/>
  <c r="E9" i="9"/>
  <c r="B9" i="9" s="1"/>
  <c r="E12" i="9"/>
  <c r="B12" i="9" s="1"/>
  <c r="F272" i="9"/>
  <c r="E11" i="9"/>
  <c r="B11" i="9" s="1"/>
  <c r="F14" i="9" l="1"/>
  <c r="B16" i="9"/>
  <c r="B272" i="9"/>
  <c r="F19" i="9"/>
  <c r="E4" i="9"/>
  <c r="E14" i="9"/>
  <c r="B15"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<sst xmlns="http://schemas.openxmlformats.org/spreadsheetml/2006/main" count="4313" uniqueCount="3393">
  <si>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</si>
  <si>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</si>
  <si>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</si>
  <si>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</si>
  <si>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</si>
  <si>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</si>
  <si>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</si>
  <si>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</si>
  <si>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</si>
  <si>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</si>
  <si>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</si>
  <si>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</si>
  <si>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</si>
  <si>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</si>
  <si>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</si>
  <si>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</si>
  <si>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</si>
  <si>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</si>
  <si>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</si>
  <si>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</si>
  <si>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</si>
  <si>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</si>
  <si>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</si>
  <si>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</si>
  <si>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</si>
  <si>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</si>
  <si>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</si>
  <si>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</si>
  <si>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</si>
  <si>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</si>
  <si>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</si>
  <si>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PERUŠIĆ</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</si>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</sst>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7711328</v>
      </c>
      <c r="D2" s="6">
        <f>'PR-RAS'!E6</f>
        <v>6075854.7800000012</v>
      </c>
      <c r="E2" s="6">
        <v>0</v>
      </c>
      <c r="F2" s="6">
        <v>0</v>
      </c>
      <c r="G2" s="7">
        <f t="shared" ref="G2:G264" si="0">(B2/1000)*(C2*1+D2*2)</f>
        <v>19863.037560000004</v>
      </c>
      <c r="H2" s="7">
        <f t="shared" ref="H2:H264" si="1">ABS(C2-ROUND(C2,0))+ABS(D2-ROUND(D2,0))</f>
        <v>0.2199999988079071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5607832</v>
      </c>
      <c r="D46" s="1">
        <f>'PR-RAS'!E50</f>
        <v>4399194.66</v>
      </c>
      <c r="E46" s="1">
        <v>0</v>
      </c>
      <c r="F46" s="1">
        <v>0</v>
      </c>
      <c r="G46" s="2">
        <f t="shared" si="0"/>
        <v>648279.95939999993</v>
      </c>
      <c r="H46" s="2">
        <f t="shared" si="1"/>
        <v>0.33999999985098839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680905</v>
      </c>
      <c r="D55" s="1">
        <f>'PR-RAS'!E59</f>
        <v>0</v>
      </c>
      <c r="E55" s="1">
        <v>0</v>
      </c>
      <c r="F55" s="1">
        <v>0</v>
      </c>
      <c r="G55" s="2">
        <f t="shared" si="0"/>
        <v>36768.870000000003</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680905</v>
      </c>
      <c r="D57" s="1">
        <f>'PR-RAS'!E61</f>
        <v>0</v>
      </c>
      <c r="E57" s="1">
        <v>0</v>
      </c>
      <c r="F57" s="1">
        <v>0</v>
      </c>
      <c r="G57" s="2">
        <f t="shared" si="0"/>
        <v>38130.68</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2766574</v>
      </c>
      <c r="D64" s="1">
        <f>'PR-RAS'!E68</f>
        <v>3031644.52</v>
      </c>
      <c r="E64" s="1">
        <v>0</v>
      </c>
      <c r="F64" s="1">
        <v>0</v>
      </c>
      <c r="G64" s="2">
        <f t="shared" si="0"/>
        <v>556281.37151999993</v>
      </c>
      <c r="H64" s="2">
        <f t="shared" si="1"/>
        <v>0.47999999998137355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2720202</v>
      </c>
      <c r="D65" s="1">
        <f>'PR-RAS'!E69</f>
        <v>2986653.04</v>
      </c>
      <c r="E65" s="1">
        <v>0</v>
      </c>
      <c r="F65" s="1">
        <v>0</v>
      </c>
      <c r="G65" s="2">
        <f t="shared" si="0"/>
        <v>556384.51711999997</v>
      </c>
      <c r="H65" s="2">
        <f t="shared" si="1"/>
        <v>4.0000000037252903E-2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46372</v>
      </c>
      <c r="D66" s="1">
        <f>'PR-RAS'!E70</f>
        <v>44991.48</v>
      </c>
      <c r="E66" s="1">
        <v>0</v>
      </c>
      <c r="F66" s="1">
        <v>0</v>
      </c>
      <c r="G66" s="2">
        <f t="shared" si="0"/>
        <v>8863.0724000000009</v>
      </c>
      <c r="H66" s="2">
        <f t="shared" si="1"/>
        <v>0.48000000000320142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2071261</v>
      </c>
      <c r="D70" s="1">
        <f>'PR-RAS'!E74</f>
        <v>1264347.3899999999</v>
      </c>
      <c r="E70" s="1">
        <v>0</v>
      </c>
      <c r="F70" s="1">
        <v>0</v>
      </c>
      <c r="G70" s="2">
        <f t="shared" si="0"/>
        <v>317396.94881999999</v>
      </c>
      <c r="H70" s="2">
        <f t="shared" si="1"/>
        <v>0.38999999989755452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2071261</v>
      </c>
      <c r="D72" s="1">
        <f>'PR-RAS'!E76</f>
        <v>1264347.3899999999</v>
      </c>
      <c r="E72" s="1">
        <v>0</v>
      </c>
      <c r="F72" s="1">
        <v>0</v>
      </c>
      <c r="G72" s="2">
        <f t="shared" si="0"/>
        <v>326596.86037999991</v>
      </c>
      <c r="H72" s="2">
        <f t="shared" si="1"/>
        <v>0.38999999989755452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89092</v>
      </c>
      <c r="D73" s="1">
        <f>'PR-RAS'!E77</f>
        <v>103202.75</v>
      </c>
      <c r="E73" s="1">
        <v>0</v>
      </c>
      <c r="F73" s="1">
        <v>0</v>
      </c>
      <c r="G73" s="2">
        <f t="shared" si="0"/>
        <v>21275.82</v>
      </c>
      <c r="H73" s="2">
        <f t="shared" si="1"/>
        <v>0.25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89092</v>
      </c>
      <c r="D76" s="1">
        <f>'PR-RAS'!E80</f>
        <v>103202.75</v>
      </c>
      <c r="E76" s="1">
        <v>0</v>
      </c>
      <c r="F76" s="1">
        <v>0</v>
      </c>
      <c r="G76" s="2">
        <f t="shared" si="0"/>
        <v>22162.3125</v>
      </c>
      <c r="H76" s="2">
        <f t="shared" si="1"/>
        <v>0.25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1799</v>
      </c>
      <c r="D78" s="1">
        <f>'PR-RAS'!E82</f>
        <v>8301.74</v>
      </c>
      <c r="E78" s="1">
        <v>0</v>
      </c>
      <c r="F78" s="1">
        <v>0</v>
      </c>
      <c r="G78" s="2">
        <f t="shared" si="0"/>
        <v>1416.9909599999999</v>
      </c>
      <c r="H78" s="2">
        <f t="shared" si="1"/>
        <v>0.26000000000021828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437</v>
      </c>
      <c r="D79" s="1">
        <f>'PR-RAS'!E83</f>
        <v>8301.74</v>
      </c>
      <c r="E79" s="1">
        <v>0</v>
      </c>
      <c r="F79" s="1">
        <v>0</v>
      </c>
      <c r="G79" s="2">
        <f t="shared" si="0"/>
        <v>1329.15744</v>
      </c>
      <c r="H79" s="2">
        <f t="shared" si="1"/>
        <v>0.26000000000021828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v>
      </c>
      <c r="D81" s="1">
        <f>'PR-RAS'!E85</f>
        <v>1.74</v>
      </c>
      <c r="E81" s="1">
        <v>0</v>
      </c>
      <c r="F81" s="1">
        <v>0</v>
      </c>
      <c r="G81" s="2">
        <f t="shared" si="0"/>
        <v>0.43840000000000007</v>
      </c>
      <c r="H81" s="2">
        <f t="shared" si="1"/>
        <v>0.26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435</v>
      </c>
      <c r="D84" s="1">
        <f>'PR-RAS'!E88</f>
        <v>0</v>
      </c>
      <c r="E84" s="1">
        <v>0</v>
      </c>
      <c r="F84" s="1">
        <v>0</v>
      </c>
      <c r="G84" s="2">
        <f t="shared" si="0"/>
        <v>36.105000000000004</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8300</v>
      </c>
      <c r="E86" s="1">
        <v>0</v>
      </c>
      <c r="F86" s="1">
        <v>0</v>
      </c>
      <c r="G86" s="2">
        <f t="shared" si="0"/>
        <v>1411</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1362</v>
      </c>
      <c r="D87" s="1">
        <f>'PR-RAS'!E91</f>
        <v>0</v>
      </c>
      <c r="E87" s="1">
        <v>0</v>
      </c>
      <c r="F87" s="1">
        <v>0</v>
      </c>
      <c r="G87" s="2">
        <f t="shared" si="0"/>
        <v>117.13199999999999</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1362</v>
      </c>
      <c r="D89" s="1">
        <f>'PR-RAS'!E93</f>
        <v>0</v>
      </c>
      <c r="E89" s="1">
        <v>0</v>
      </c>
      <c r="F89" s="1">
        <v>0</v>
      </c>
      <c r="G89" s="2">
        <f t="shared" si="0"/>
        <v>119.85599999999999</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30130</v>
      </c>
      <c r="D102" s="1">
        <f>'PR-RAS'!E106</f>
        <v>45709</v>
      </c>
      <c r="E102" s="1">
        <v>0</v>
      </c>
      <c r="F102" s="1">
        <v>0</v>
      </c>
      <c r="G102" s="2">
        <f t="shared" si="0"/>
        <v>12276.348</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30130</v>
      </c>
      <c r="D108" s="1">
        <f>'PR-RAS'!E112</f>
        <v>45709</v>
      </c>
      <c r="E108" s="1">
        <v>0</v>
      </c>
      <c r="F108" s="1">
        <v>0</v>
      </c>
      <c r="G108" s="2">
        <f t="shared" si="0"/>
        <v>13005.636</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30130</v>
      </c>
      <c r="D113" s="1">
        <f>'PR-RAS'!E117</f>
        <v>45709</v>
      </c>
      <c r="E113" s="1">
        <v>0</v>
      </c>
      <c r="F113" s="1">
        <v>0</v>
      </c>
      <c r="G113" s="2">
        <f t="shared" si="0"/>
        <v>13613.376</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25278</v>
      </c>
      <c r="D120" s="1">
        <f>'PR-RAS'!E124</f>
        <v>7352.94</v>
      </c>
      <c r="E120" s="1">
        <v>0</v>
      </c>
      <c r="F120" s="1">
        <v>0</v>
      </c>
      <c r="G120" s="2">
        <f t="shared" si="0"/>
        <v>4758.0817199999992</v>
      </c>
      <c r="H120" s="2">
        <f t="shared" si="1"/>
        <v>6.0000000000400178E-2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512</v>
      </c>
      <c r="E121" s="1">
        <v>0</v>
      </c>
      <c r="F121" s="1">
        <v>0</v>
      </c>
      <c r="G121" s="2">
        <f t="shared" si="0"/>
        <v>122.88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512</v>
      </c>
      <c r="E122" s="1">
        <v>0</v>
      </c>
      <c r="F122" s="1">
        <v>0</v>
      </c>
      <c r="G122" s="2">
        <f t="shared" si="0"/>
        <v>123.904</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25278</v>
      </c>
      <c r="D124" s="1">
        <f>'PR-RAS'!E128</f>
        <v>6840.94</v>
      </c>
      <c r="E124" s="1">
        <v>0</v>
      </c>
      <c r="F124" s="1">
        <v>0</v>
      </c>
      <c r="G124" s="2">
        <f t="shared" si="0"/>
        <v>4792.0652399999999</v>
      </c>
      <c r="H124" s="2">
        <f t="shared" si="1"/>
        <v>6.0000000000400178E-2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22028</v>
      </c>
      <c r="D125" s="1">
        <f>'PR-RAS'!E129</f>
        <v>6305.44</v>
      </c>
      <c r="E125" s="1">
        <v>0</v>
      </c>
      <c r="F125" s="1">
        <v>0</v>
      </c>
      <c r="G125" s="2">
        <f t="shared" si="0"/>
        <v>4295.2211199999992</v>
      </c>
      <c r="H125" s="2">
        <f t="shared" si="1"/>
        <v>0.43999999999959982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3250</v>
      </c>
      <c r="D126" s="1">
        <f>'PR-RAS'!E130</f>
        <v>535.5</v>
      </c>
      <c r="E126" s="1">
        <v>0</v>
      </c>
      <c r="F126" s="1">
        <v>0</v>
      </c>
      <c r="G126" s="2">
        <f t="shared" si="0"/>
        <v>540.125</v>
      </c>
      <c r="H126" s="2">
        <f t="shared" si="1"/>
        <v>0.5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2046289</v>
      </c>
      <c r="D129" s="1">
        <f>'PR-RAS'!E133</f>
        <v>1615296.44</v>
      </c>
      <c r="E129" s="1">
        <v>0</v>
      </c>
      <c r="F129" s="1">
        <v>0</v>
      </c>
      <c r="G129" s="2">
        <f t="shared" si="0"/>
        <v>675440.88063999999</v>
      </c>
      <c r="H129" s="2">
        <f t="shared" si="1"/>
        <v>0.43999999994412065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2046289</v>
      </c>
      <c r="D130" s="1">
        <f>'PR-RAS'!E134</f>
        <v>1615296.44</v>
      </c>
      <c r="E130" s="1">
        <v>0</v>
      </c>
      <c r="F130" s="1">
        <v>0</v>
      </c>
      <c r="G130" s="2">
        <f t="shared" si="0"/>
        <v>680717.76251999999</v>
      </c>
      <c r="H130" s="2">
        <f t="shared" si="1"/>
        <v>0.43999999994412065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806605</v>
      </c>
      <c r="D131" s="1">
        <f>'PR-RAS'!E135</f>
        <v>948785.41</v>
      </c>
      <c r="E131" s="1">
        <v>0</v>
      </c>
      <c r="F131" s="1">
        <v>0</v>
      </c>
      <c r="G131" s="2">
        <f t="shared" si="0"/>
        <v>351542.85660000006</v>
      </c>
      <c r="H131" s="2">
        <f t="shared" si="1"/>
        <v>0.41000000003259629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1239684</v>
      </c>
      <c r="D132" s="1">
        <f>'PR-RAS'!E136</f>
        <v>666511.03</v>
      </c>
      <c r="E132" s="1">
        <v>0</v>
      </c>
      <c r="F132" s="1">
        <v>0</v>
      </c>
      <c r="G132" s="2">
        <f t="shared" si="0"/>
        <v>337024.49386000005</v>
      </c>
      <c r="H132" s="2">
        <f t="shared" si="1"/>
        <v>3.0000000027939677E-2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3655473</v>
      </c>
      <c r="D147" s="1">
        <f>'PR-RAS'!E151</f>
        <v>4117203.6999999997</v>
      </c>
      <c r="E147" s="1">
        <v>0</v>
      </c>
      <c r="F147" s="1">
        <v>0</v>
      </c>
      <c r="G147" s="2">
        <f t="shared" si="0"/>
        <v>1735922.5383999997</v>
      </c>
      <c r="H147" s="2">
        <f t="shared" si="1"/>
        <v>0.30000000027939677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2640852</v>
      </c>
      <c r="D148" s="1">
        <f>'PR-RAS'!E152</f>
        <v>2838162.84</v>
      </c>
      <c r="E148" s="1">
        <v>0</v>
      </c>
      <c r="F148" s="1">
        <v>0</v>
      </c>
      <c r="G148" s="2">
        <f t="shared" si="0"/>
        <v>1222625.1189599999</v>
      </c>
      <c r="H148" s="2">
        <f t="shared" si="1"/>
        <v>0.16000000014901161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2181552</v>
      </c>
      <c r="D149" s="1">
        <f>'PR-RAS'!E153</f>
        <v>2314065.52</v>
      </c>
      <c r="E149" s="1">
        <v>0</v>
      </c>
      <c r="F149" s="1">
        <v>0</v>
      </c>
      <c r="G149" s="2">
        <f t="shared" si="0"/>
        <v>1007833.0899199999</v>
      </c>
      <c r="H149" s="2">
        <f t="shared" si="1"/>
        <v>0.47999999998137355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2181552</v>
      </c>
      <c r="D150" s="1">
        <f>'PR-RAS'!E154</f>
        <v>2314065.52</v>
      </c>
      <c r="E150" s="1">
        <v>0</v>
      </c>
      <c r="F150" s="1">
        <v>0</v>
      </c>
      <c r="G150" s="2">
        <f t="shared" si="0"/>
        <v>1014642.77296</v>
      </c>
      <c r="H150" s="2">
        <f t="shared" si="1"/>
        <v>0.47999999998137355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99344</v>
      </c>
      <c r="D154" s="1">
        <f>'PR-RAS'!E158</f>
        <v>142190.76999999999</v>
      </c>
      <c r="E154" s="1">
        <v>0</v>
      </c>
      <c r="F154" s="1">
        <v>0</v>
      </c>
      <c r="G154" s="2">
        <f t="shared" si="0"/>
        <v>58710.007619999997</v>
      </c>
      <c r="H154" s="2">
        <f t="shared" si="1"/>
        <v>0.23000000001047738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359956</v>
      </c>
      <c r="D155" s="1">
        <f>'PR-RAS'!E159</f>
        <v>381906.55</v>
      </c>
      <c r="E155" s="1">
        <v>0</v>
      </c>
      <c r="F155" s="1">
        <v>0</v>
      </c>
      <c r="G155" s="2">
        <f t="shared" si="0"/>
        <v>173060.44140000001</v>
      </c>
      <c r="H155" s="2">
        <f t="shared" si="1"/>
        <v>0.45000000001164153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359956</v>
      </c>
      <c r="D157" s="1">
        <f>'PR-RAS'!E161</f>
        <v>381636.91</v>
      </c>
      <c r="E157" s="1">
        <v>0</v>
      </c>
      <c r="F157" s="1">
        <v>0</v>
      </c>
      <c r="G157" s="2">
        <f t="shared" si="0"/>
        <v>175223.85191999999</v>
      </c>
      <c r="H157" s="2">
        <f t="shared" si="1"/>
        <v>9.0000000025611371E-2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269.64</v>
      </c>
      <c r="E158" s="1">
        <v>0</v>
      </c>
      <c r="F158" s="1">
        <v>0</v>
      </c>
      <c r="G158" s="2">
        <f t="shared" si="0"/>
        <v>84.666960000000003</v>
      </c>
      <c r="H158" s="2">
        <f t="shared" si="1"/>
        <v>0.36000000000001364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876541</v>
      </c>
      <c r="D159" s="1">
        <f>'PR-RAS'!E163</f>
        <v>1121580</v>
      </c>
      <c r="E159" s="1">
        <v>0</v>
      </c>
      <c r="F159" s="1">
        <v>0</v>
      </c>
      <c r="G159" s="2">
        <f t="shared" si="0"/>
        <v>492912.75800000003</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114661</v>
      </c>
      <c r="D160" s="1">
        <f>'PR-RAS'!E164</f>
        <v>158376.81</v>
      </c>
      <c r="E160" s="1">
        <v>0</v>
      </c>
      <c r="F160" s="1">
        <v>0</v>
      </c>
      <c r="G160" s="2">
        <f t="shared" si="0"/>
        <v>68594.924580000006</v>
      </c>
      <c r="H160" s="2">
        <f t="shared" si="1"/>
        <v>0.19000000000232831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15091</v>
      </c>
      <c r="D161" s="1">
        <f>'PR-RAS'!E165</f>
        <v>18984</v>
      </c>
      <c r="E161" s="1">
        <v>0</v>
      </c>
      <c r="F161" s="1">
        <v>0</v>
      </c>
      <c r="G161" s="2">
        <f t="shared" si="0"/>
        <v>8489.44</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97664</v>
      </c>
      <c r="D162" s="1">
        <f>'PR-RAS'!E166</f>
        <v>136705.31</v>
      </c>
      <c r="E162" s="1">
        <v>0</v>
      </c>
      <c r="F162" s="1">
        <v>0</v>
      </c>
      <c r="G162" s="2">
        <f t="shared" si="0"/>
        <v>59743.01382</v>
      </c>
      <c r="H162" s="2">
        <f t="shared" si="1"/>
        <v>0.30999999999767169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1906</v>
      </c>
      <c r="D163" s="1">
        <f>'PR-RAS'!E167</f>
        <v>2687.5</v>
      </c>
      <c r="E163" s="1">
        <v>0</v>
      </c>
      <c r="F163" s="1">
        <v>0</v>
      </c>
      <c r="G163" s="2">
        <f t="shared" si="0"/>
        <v>1179.5219999999999</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572202</v>
      </c>
      <c r="D165" s="1">
        <f>'PR-RAS'!E169</f>
        <v>716742.67</v>
      </c>
      <c r="E165" s="1">
        <v>0</v>
      </c>
      <c r="F165" s="1">
        <v>0</v>
      </c>
      <c r="G165" s="2">
        <f t="shared" si="0"/>
        <v>328932.72376000002</v>
      </c>
      <c r="H165" s="2">
        <f t="shared" si="1"/>
        <v>0.32999999995809048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51701</v>
      </c>
      <c r="D166" s="1">
        <f>'PR-RAS'!E170</f>
        <v>45870.11</v>
      </c>
      <c r="E166" s="1">
        <v>0</v>
      </c>
      <c r="F166" s="1">
        <v>0</v>
      </c>
      <c r="G166" s="2">
        <f t="shared" si="0"/>
        <v>23667.801300000003</v>
      </c>
      <c r="H166" s="2">
        <f t="shared" si="1"/>
        <v>0.11000000000058208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105624</v>
      </c>
      <c r="D167" s="1">
        <f>'PR-RAS'!E171</f>
        <v>145593.53</v>
      </c>
      <c r="E167" s="1">
        <v>0</v>
      </c>
      <c r="F167" s="1">
        <v>0</v>
      </c>
      <c r="G167" s="2">
        <f t="shared" si="0"/>
        <v>65870.63596</v>
      </c>
      <c r="H167" s="2">
        <f t="shared" si="1"/>
        <v>0.47000000000116415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369240</v>
      </c>
      <c r="D168" s="1">
        <f>'PR-RAS'!E172</f>
        <v>510882.4</v>
      </c>
      <c r="E168" s="1">
        <v>0</v>
      </c>
      <c r="F168" s="1">
        <v>0</v>
      </c>
      <c r="G168" s="2">
        <f t="shared" si="0"/>
        <v>232297.80160000004</v>
      </c>
      <c r="H168" s="2">
        <f t="shared" si="1"/>
        <v>0.40000000002328306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30473</v>
      </c>
      <c r="D169" s="1">
        <f>'PR-RAS'!E173</f>
        <v>10426.629999999999</v>
      </c>
      <c r="E169" s="1">
        <v>0</v>
      </c>
      <c r="F169" s="1">
        <v>0</v>
      </c>
      <c r="G169" s="2">
        <f t="shared" si="0"/>
        <v>8622.8116799999989</v>
      </c>
      <c r="H169" s="2">
        <f t="shared" si="1"/>
        <v>0.37000000000080036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13801</v>
      </c>
      <c r="D170" s="1">
        <f>'PR-RAS'!E174</f>
        <v>3490</v>
      </c>
      <c r="E170" s="1">
        <v>0</v>
      </c>
      <c r="F170" s="1">
        <v>0</v>
      </c>
      <c r="G170" s="2">
        <f t="shared" si="0"/>
        <v>3511.989</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1363</v>
      </c>
      <c r="D172" s="1">
        <f>'PR-RAS'!E176</f>
        <v>480</v>
      </c>
      <c r="E172" s="1">
        <v>0</v>
      </c>
      <c r="F172" s="1">
        <v>0</v>
      </c>
      <c r="G172" s="2">
        <f t="shared" si="0"/>
        <v>397.233</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175106</v>
      </c>
      <c r="D173" s="1">
        <f>'PR-RAS'!E177</f>
        <v>214564.02</v>
      </c>
      <c r="E173" s="1">
        <v>0</v>
      </c>
      <c r="F173" s="1">
        <v>0</v>
      </c>
      <c r="G173" s="2">
        <f t="shared" si="0"/>
        <v>103928.25487999999</v>
      </c>
      <c r="H173" s="2">
        <f t="shared" si="1"/>
        <v>1.9999999989522621E-2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18674</v>
      </c>
      <c r="D174" s="1">
        <f>'PR-RAS'!E178</f>
        <v>26546.99</v>
      </c>
      <c r="E174" s="1">
        <v>0</v>
      </c>
      <c r="F174" s="1">
        <v>0</v>
      </c>
      <c r="G174" s="2">
        <f t="shared" si="0"/>
        <v>12415.860540000001</v>
      </c>
      <c r="H174" s="2">
        <f t="shared" si="1"/>
        <v>9.9999999983992893E-3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66121</v>
      </c>
      <c r="D175" s="1">
        <f>'PR-RAS'!E179</f>
        <v>102623.25</v>
      </c>
      <c r="E175" s="1">
        <v>0</v>
      </c>
      <c r="F175" s="1">
        <v>0</v>
      </c>
      <c r="G175" s="2">
        <f t="shared" si="0"/>
        <v>47217.945</v>
      </c>
      <c r="H175" s="2">
        <f t="shared" si="1"/>
        <v>0.25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3795</v>
      </c>
      <c r="D176" s="1">
        <f>'PR-RAS'!E180</f>
        <v>3795</v>
      </c>
      <c r="E176" s="1">
        <v>0</v>
      </c>
      <c r="F176" s="1">
        <v>0</v>
      </c>
      <c r="G176" s="2">
        <f t="shared" si="0"/>
        <v>1992.3749999999998</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37399</v>
      </c>
      <c r="D177" s="1">
        <f>'PR-RAS'!E181</f>
        <v>36813.769999999997</v>
      </c>
      <c r="E177" s="1">
        <v>0</v>
      </c>
      <c r="F177" s="1">
        <v>0</v>
      </c>
      <c r="G177" s="2">
        <f t="shared" si="0"/>
        <v>19540.671039999997</v>
      </c>
      <c r="H177" s="2">
        <f t="shared" si="1"/>
        <v>0.23000000000320142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11630</v>
      </c>
      <c r="D179" s="1">
        <f>'PR-RAS'!E183</f>
        <v>6172.5</v>
      </c>
      <c r="E179" s="1">
        <v>0</v>
      </c>
      <c r="F179" s="1">
        <v>0</v>
      </c>
      <c r="G179" s="2">
        <f t="shared" si="0"/>
        <v>4267.55</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7000</v>
      </c>
      <c r="D180" s="1">
        <f>'PR-RAS'!E184</f>
        <v>6375</v>
      </c>
      <c r="E180" s="1">
        <v>0</v>
      </c>
      <c r="F180" s="1">
        <v>0</v>
      </c>
      <c r="G180" s="2">
        <f t="shared" si="0"/>
        <v>3535.25</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29300</v>
      </c>
      <c r="D181" s="1">
        <f>'PR-RAS'!E185</f>
        <v>29062.51</v>
      </c>
      <c r="E181" s="1">
        <v>0</v>
      </c>
      <c r="F181" s="1">
        <v>0</v>
      </c>
      <c r="G181" s="2">
        <f t="shared" si="0"/>
        <v>15736.503599999998</v>
      </c>
      <c r="H181" s="2">
        <f t="shared" si="1"/>
        <v>0.49000000000160071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1187</v>
      </c>
      <c r="D182" s="1">
        <f>'PR-RAS'!E186</f>
        <v>3175</v>
      </c>
      <c r="E182" s="1">
        <v>0</v>
      </c>
      <c r="F182" s="1">
        <v>0</v>
      </c>
      <c r="G182" s="2">
        <f t="shared" si="0"/>
        <v>1364.1969999999999</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352</v>
      </c>
      <c r="D183" s="1">
        <f>'PR-RAS'!E187</f>
        <v>0</v>
      </c>
      <c r="E183" s="1">
        <v>0</v>
      </c>
      <c r="F183" s="1">
        <v>0</v>
      </c>
      <c r="G183" s="2">
        <f t="shared" si="0"/>
        <v>64.063999999999993</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14220</v>
      </c>
      <c r="D184" s="1">
        <f>'PR-RAS'!E188</f>
        <v>31896.5</v>
      </c>
      <c r="E184" s="1">
        <v>0</v>
      </c>
      <c r="F184" s="1">
        <v>0</v>
      </c>
      <c r="G184" s="2">
        <f t="shared" si="0"/>
        <v>14276.378999999999</v>
      </c>
      <c r="H184" s="2">
        <f t="shared" si="1"/>
        <v>0.5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6760</v>
      </c>
      <c r="D186" s="1">
        <f>'PR-RAS'!E190</f>
        <v>5980.56</v>
      </c>
      <c r="E186" s="1">
        <v>0</v>
      </c>
      <c r="F186" s="1">
        <v>0</v>
      </c>
      <c r="G186" s="2">
        <f t="shared" si="0"/>
        <v>3463.4072000000006</v>
      </c>
      <c r="H186" s="2">
        <f t="shared" si="1"/>
        <v>0.43999999999959982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3380</v>
      </c>
      <c r="D187" s="1">
        <f>'PR-RAS'!E191</f>
        <v>2502.44</v>
      </c>
      <c r="E187" s="1">
        <v>0</v>
      </c>
      <c r="F187" s="1">
        <v>0</v>
      </c>
      <c r="G187" s="2">
        <f t="shared" si="0"/>
        <v>1559.5876800000001</v>
      </c>
      <c r="H187" s="2">
        <f t="shared" si="1"/>
        <v>0.44000000000005457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1937</v>
      </c>
      <c r="D188" s="1">
        <f>'PR-RAS'!E192</f>
        <v>1200</v>
      </c>
      <c r="E188" s="1">
        <v>0</v>
      </c>
      <c r="F188" s="1">
        <v>0</v>
      </c>
      <c r="G188" s="2">
        <f t="shared" si="0"/>
        <v>811.01900000000001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150</v>
      </c>
      <c r="D189" s="1">
        <f>'PR-RAS'!E193</f>
        <v>2812.5</v>
      </c>
      <c r="E189" s="1">
        <v>0</v>
      </c>
      <c r="F189" s="1">
        <v>0</v>
      </c>
      <c r="G189" s="2">
        <f t="shared" si="0"/>
        <v>1085.7</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3750</v>
      </c>
      <c r="E190" s="1">
        <v>0</v>
      </c>
      <c r="F190" s="1">
        <v>0</v>
      </c>
      <c r="G190" s="2">
        <f t="shared" si="0"/>
        <v>1417.5</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1993</v>
      </c>
      <c r="D191" s="1">
        <f>'PR-RAS'!E195</f>
        <v>15651</v>
      </c>
      <c r="E191" s="1">
        <v>0</v>
      </c>
      <c r="F191" s="1">
        <v>0</v>
      </c>
      <c r="G191" s="2">
        <f t="shared" si="0"/>
        <v>6326.05</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3000</v>
      </c>
      <c r="D192" s="1">
        <f>'PR-RAS'!E196</f>
        <v>7742.4800000000005</v>
      </c>
      <c r="E192" s="1">
        <v>0</v>
      </c>
      <c r="F192" s="1">
        <v>0</v>
      </c>
      <c r="G192" s="2">
        <f t="shared" si="0"/>
        <v>3530.62736</v>
      </c>
      <c r="H192" s="2">
        <f t="shared" si="1"/>
        <v>0.48000000000047294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3000</v>
      </c>
      <c r="D206" s="1">
        <f>'PR-RAS'!E210</f>
        <v>7742.4800000000005</v>
      </c>
      <c r="E206" s="1">
        <v>0</v>
      </c>
      <c r="F206" s="1">
        <v>0</v>
      </c>
      <c r="G206" s="2">
        <f t="shared" si="0"/>
        <v>3789.4167999999995</v>
      </c>
      <c r="H206" s="2">
        <f t="shared" si="1"/>
        <v>0.48000000000047294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2763</v>
      </c>
      <c r="D207" s="1">
        <f>'PR-RAS'!E211</f>
        <v>2567.92</v>
      </c>
      <c r="E207" s="1">
        <v>0</v>
      </c>
      <c r="F207" s="1">
        <v>0</v>
      </c>
      <c r="G207" s="2">
        <f t="shared" si="0"/>
        <v>1627.16104</v>
      </c>
      <c r="H207" s="2">
        <f t="shared" si="1"/>
        <v>7.999999999992724E-2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237</v>
      </c>
      <c r="D209" s="1">
        <f>'PR-RAS'!E213</f>
        <v>278</v>
      </c>
      <c r="E209" s="1">
        <v>0</v>
      </c>
      <c r="F209" s="1">
        <v>0</v>
      </c>
      <c r="G209" s="2">
        <f t="shared" si="0"/>
        <v>164.94399999999999</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4896.5600000000004</v>
      </c>
      <c r="E210" s="1">
        <v>0</v>
      </c>
      <c r="F210" s="1">
        <v>0</v>
      </c>
      <c r="G210" s="2">
        <f t="shared" si="0"/>
        <v>2046.76208</v>
      </c>
      <c r="H210" s="2">
        <f t="shared" si="1"/>
        <v>0.43999999999959982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135080</v>
      </c>
      <c r="D248" s="1">
        <f>'PR-RAS'!E252</f>
        <v>149718.38</v>
      </c>
      <c r="E248" s="1">
        <v>0</v>
      </c>
      <c r="F248" s="1">
        <v>0</v>
      </c>
      <c r="G248" s="2">
        <f t="shared" si="0"/>
        <v>107325.63972000001</v>
      </c>
      <c r="H248" s="2">
        <f t="shared" si="1"/>
        <v>0.38000000000465661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135080</v>
      </c>
      <c r="D255" s="1">
        <f>'PR-RAS'!E259</f>
        <v>149718.38</v>
      </c>
      <c r="E255" s="1">
        <v>0</v>
      </c>
      <c r="F255" s="1">
        <v>0</v>
      </c>
      <c r="G255" s="2">
        <f t="shared" si="0"/>
        <v>110367.25704</v>
      </c>
      <c r="H255" s="2">
        <f t="shared" si="1"/>
        <v>0.38000000000465661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135080</v>
      </c>
      <c r="D257" s="1">
        <f>'PR-RAS'!E261</f>
        <v>149718.38</v>
      </c>
      <c r="E257" s="1">
        <v>0</v>
      </c>
      <c r="F257" s="1">
        <v>0</v>
      </c>
      <c r="G257" s="2">
        <f t="shared" si="0"/>
        <v>111236.29056000001</v>
      </c>
      <c r="H257" s="2">
        <f t="shared" si="1"/>
        <v>0.38000000000465661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3655473</v>
      </c>
      <c r="D285" s="1">
        <f>'PR-RAS'!E289</f>
        <v>4117203.6999999997</v>
      </c>
      <c r="E285" s="1">
        <v>0</v>
      </c>
      <c r="F285" s="1">
        <v>0</v>
      </c>
      <c r="G285" s="2">
        <f t="shared" si="8"/>
        <v>3376726.0335999993</v>
      </c>
      <c r="H285" s="2">
        <f t="shared" si="9"/>
        <v>0.30000000027939677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4055855</v>
      </c>
      <c r="D286" s="1">
        <f>'PR-RAS'!E290</f>
        <v>1958651.0800000015</v>
      </c>
      <c r="E286" s="1">
        <v>0</v>
      </c>
      <c r="F286" s="1">
        <v>0</v>
      </c>
      <c r="G286" s="2">
        <f t="shared" si="8"/>
        <v>2272349.7906000004</v>
      </c>
      <c r="H286" s="2">
        <f t="shared" si="9"/>
        <v>8.0000001471489668E-2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90138</v>
      </c>
      <c r="D288" s="1">
        <f>'PR-RAS'!E292</f>
        <v>0</v>
      </c>
      <c r="E288" s="1">
        <v>0</v>
      </c>
      <c r="F288" s="1">
        <v>0</v>
      </c>
      <c r="G288" s="2">
        <f t="shared" si="8"/>
        <v>25869.606</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1087321.43</v>
      </c>
      <c r="E289" s="1">
        <v>0</v>
      </c>
      <c r="F289" s="1">
        <v>0</v>
      </c>
      <c r="G289" s="2">
        <f t="shared" si="8"/>
        <v>626297.14367999986</v>
      </c>
      <c r="H289" s="2">
        <f t="shared" si="9"/>
        <v>0.42999999993480742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1816</v>
      </c>
      <c r="E293" s="1">
        <v>0</v>
      </c>
      <c r="F293" s="1">
        <v>0</v>
      </c>
      <c r="G293" s="2">
        <f t="shared" si="8"/>
        <v>1060.5439999999999</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1816</v>
      </c>
      <c r="E306" s="1">
        <v>0</v>
      </c>
      <c r="F306" s="1">
        <v>0</v>
      </c>
      <c r="G306" s="2">
        <f t="shared" si="8"/>
        <v>1107.76</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1816</v>
      </c>
      <c r="E307" s="1">
        <v>0</v>
      </c>
      <c r="F307" s="1">
        <v>0</v>
      </c>
      <c r="G307" s="2">
        <f t="shared" si="8"/>
        <v>1111.3920000000001</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1816</v>
      </c>
      <c r="E308" s="1">
        <v>0</v>
      </c>
      <c r="F308" s="1">
        <v>0</v>
      </c>
      <c r="G308" s="2">
        <f t="shared" si="8"/>
        <v>1115.0239999999999</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5233314</v>
      </c>
      <c r="D345" s="1">
        <f>'PR-RAS'!E350</f>
        <v>875546.85</v>
      </c>
      <c r="E345" s="1">
        <v>0</v>
      </c>
      <c r="F345" s="1">
        <v>0</v>
      </c>
      <c r="G345" s="2">
        <f t="shared" si="8"/>
        <v>2402636.2487999997</v>
      </c>
      <c r="H345" s="2">
        <f t="shared" si="9"/>
        <v>0.15000000002328306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131983</v>
      </c>
      <c r="D358" s="1">
        <f>'PR-RAS'!E363</f>
        <v>46026.98</v>
      </c>
      <c r="E358" s="1">
        <v>0</v>
      </c>
      <c r="F358" s="1">
        <v>0</v>
      </c>
      <c r="G358" s="2">
        <f t="shared" si="8"/>
        <v>79981.19472</v>
      </c>
      <c r="H358" s="2">
        <f t="shared" si="9"/>
        <v>1.9999999996798579E-2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85611</v>
      </c>
      <c r="D364" s="1">
        <f>'PR-RAS'!E369</f>
        <v>0</v>
      </c>
      <c r="E364" s="1">
        <v>0</v>
      </c>
      <c r="F364" s="1">
        <v>0</v>
      </c>
      <c r="G364" s="2">
        <f t="shared" si="8"/>
        <v>31076.792999999998</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22231</v>
      </c>
      <c r="D365" s="1">
        <f>'PR-RAS'!E370</f>
        <v>0</v>
      </c>
      <c r="E365" s="1">
        <v>0</v>
      </c>
      <c r="F365" s="1">
        <v>0</v>
      </c>
      <c r="G365" s="2">
        <f t="shared" si="8"/>
        <v>8092.0839999999998</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63380</v>
      </c>
      <c r="D371" s="1">
        <f>'PR-RAS'!E376</f>
        <v>0</v>
      </c>
      <c r="E371" s="1">
        <v>0</v>
      </c>
      <c r="F371" s="1">
        <v>0</v>
      </c>
      <c r="G371" s="2">
        <f t="shared" si="8"/>
        <v>23450.6</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46372</v>
      </c>
      <c r="D378" s="1">
        <f>'PR-RAS'!E383</f>
        <v>45491.48</v>
      </c>
      <c r="E378" s="1">
        <v>0</v>
      </c>
      <c r="F378" s="1">
        <v>0</v>
      </c>
      <c r="G378" s="2">
        <f t="shared" si="8"/>
        <v>51782.819920000009</v>
      </c>
      <c r="H378" s="2">
        <f t="shared" si="9"/>
        <v>0.48000000000320142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46372</v>
      </c>
      <c r="D379" s="1">
        <f>'PR-RAS'!E384</f>
        <v>45491.48</v>
      </c>
      <c r="E379" s="1">
        <v>0</v>
      </c>
      <c r="F379" s="1">
        <v>0</v>
      </c>
      <c r="G379" s="2">
        <f t="shared" si="8"/>
        <v>51920.174880000006</v>
      </c>
      <c r="H379" s="2">
        <f t="shared" si="9"/>
        <v>0.48000000000320142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535.5</v>
      </c>
      <c r="E383" s="1">
        <v>0</v>
      </c>
      <c r="F383" s="1">
        <v>0</v>
      </c>
      <c r="G383" s="2">
        <f t="shared" si="8"/>
        <v>409.12200000000001</v>
      </c>
      <c r="H383" s="2">
        <f t="shared" si="9"/>
        <v>0.5</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535.5</v>
      </c>
      <c r="E384" s="1">
        <v>0</v>
      </c>
      <c r="F384" s="1">
        <v>0</v>
      </c>
      <c r="G384" s="2">
        <f t="shared" si="8"/>
        <v>410.19299999999998</v>
      </c>
      <c r="H384" s="2">
        <f t="shared" si="9"/>
        <v>0.5</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5101331</v>
      </c>
      <c r="D397" s="1">
        <f>'PR-RAS'!E402</f>
        <v>829519.87</v>
      </c>
      <c r="E397" s="1">
        <v>0</v>
      </c>
      <c r="F397" s="1">
        <v>0</v>
      </c>
      <c r="G397" s="2">
        <f t="shared" si="8"/>
        <v>2677106.8130400004</v>
      </c>
      <c r="H397" s="2">
        <f t="shared" si="9"/>
        <v>0.13000000000465661</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5101331</v>
      </c>
      <c r="D398" s="1">
        <f>'PR-RAS'!E403</f>
        <v>829519.87</v>
      </c>
      <c r="E398" s="1">
        <v>0</v>
      </c>
      <c r="F398" s="1">
        <v>0</v>
      </c>
      <c r="G398" s="2">
        <f t="shared" si="8"/>
        <v>2683867.1837800001</v>
      </c>
      <c r="H398" s="2">
        <f t="shared" si="9"/>
        <v>0.13000000000465661</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5233314</v>
      </c>
      <c r="D403" s="1">
        <f>'PR-RAS'!E408</f>
        <v>873730.85</v>
      </c>
      <c r="E403" s="1">
        <v>0</v>
      </c>
      <c r="F403" s="1">
        <v>0</v>
      </c>
      <c r="G403" s="2">
        <f t="shared" si="8"/>
        <v>2806271.8314</v>
      </c>
      <c r="H403" s="2">
        <f t="shared" si="9"/>
        <v>0.15000000002328306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7711328</v>
      </c>
      <c r="D407" s="1">
        <f>'PR-RAS'!E412</f>
        <v>6077670.7800000012</v>
      </c>
      <c r="E407" s="1">
        <v>0</v>
      </c>
      <c r="F407" s="1">
        <v>0</v>
      </c>
      <c r="G407" s="2">
        <f t="shared" si="8"/>
        <v>8065867.8413600018</v>
      </c>
      <c r="H407" s="2">
        <f t="shared" si="9"/>
        <v>0.2199999988079071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8888787</v>
      </c>
      <c r="D408" s="1">
        <f>'PR-RAS'!E413</f>
        <v>4992750.55</v>
      </c>
      <c r="E408" s="1">
        <v>0</v>
      </c>
      <c r="F408" s="1">
        <v>0</v>
      </c>
      <c r="G408" s="2">
        <f t="shared" si="8"/>
        <v>7681835.2566999998</v>
      </c>
      <c r="H408" s="2">
        <f t="shared" si="9"/>
        <v>0.45000000018626451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1084920.2300000014</v>
      </c>
      <c r="E409" s="1">
        <v>0</v>
      </c>
      <c r="F409" s="1">
        <v>0</v>
      </c>
      <c r="G409" s="2">
        <f t="shared" si="8"/>
        <v>885294.90768000111</v>
      </c>
      <c r="H409" s="2">
        <f t="shared" si="9"/>
        <v>0.23000000137835741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1177459</v>
      </c>
      <c r="D410" s="1">
        <f>'PR-RAS'!E415</f>
        <v>0</v>
      </c>
      <c r="E410" s="1">
        <v>0</v>
      </c>
      <c r="F410" s="1">
        <v>0</v>
      </c>
      <c r="G410" s="2">
        <f t="shared" si="8"/>
        <v>481580.73099999997</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90138</v>
      </c>
      <c r="D411" s="1">
        <f>'PR-RAS'!E416</f>
        <v>0</v>
      </c>
      <c r="E411" s="1">
        <v>0</v>
      </c>
      <c r="F411" s="1">
        <v>0</v>
      </c>
      <c r="G411" s="2">
        <f t="shared" si="8"/>
        <v>36956.579999999994</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1087321.43</v>
      </c>
      <c r="E412" s="1">
        <v>0</v>
      </c>
      <c r="F412" s="1">
        <v>0</v>
      </c>
      <c r="G412" s="2">
        <f t="shared" si="8"/>
        <v>893778.21545999986</v>
      </c>
      <c r="H412" s="2">
        <f t="shared" si="9"/>
        <v>0.42999999993480742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7711328</v>
      </c>
      <c r="D633" s="1">
        <f>'PR-RAS'!E639</f>
        <v>6077670.7800000012</v>
      </c>
      <c r="E633" s="1">
        <v>0</v>
      </c>
      <c r="F633" s="1">
        <v>0</v>
      </c>
      <c r="G633" s="2">
        <f t="shared" si="10"/>
        <v>12555735.161920002</v>
      </c>
      <c r="H633" s="2">
        <f t="shared" si="11"/>
        <v>0.2199999988079071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8888787</v>
      </c>
      <c r="D634" s="1">
        <f>'PR-RAS'!E640</f>
        <v>4992750.55</v>
      </c>
      <c r="E634" s="1">
        <v>0</v>
      </c>
      <c r="F634" s="1">
        <v>0</v>
      </c>
      <c r="G634" s="2">
        <f t="shared" si="10"/>
        <v>11947424.367300002</v>
      </c>
      <c r="H634" s="2">
        <f t="shared" si="11"/>
        <v>0.45000000018626451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1084920.2300000014</v>
      </c>
      <c r="E635" s="1">
        <v>0</v>
      </c>
      <c r="F635" s="1">
        <v>0</v>
      </c>
      <c r="G635" s="2">
        <f t="shared" si="10"/>
        <v>1375678.8516400019</v>
      </c>
      <c r="H635" s="2">
        <f t="shared" si="11"/>
        <v>0.23000000137835741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1177459</v>
      </c>
      <c r="D636" s="1">
        <f>'PR-RAS'!E642</f>
        <v>0</v>
      </c>
      <c r="E636" s="1">
        <v>0</v>
      </c>
      <c r="F636" s="1">
        <v>0</v>
      </c>
      <c r="G636" s="2">
        <f t="shared" si="10"/>
        <v>747686.46499999997</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90138</v>
      </c>
      <c r="D637" s="1">
        <f>'PR-RAS'!E643</f>
        <v>0</v>
      </c>
      <c r="E637" s="1">
        <v>0</v>
      </c>
      <c r="F637" s="1">
        <v>0</v>
      </c>
      <c r="G637" s="2">
        <f t="shared" si="10"/>
        <v>57327.768000000004</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1087321.43</v>
      </c>
      <c r="E638" s="1">
        <v>0</v>
      </c>
      <c r="F638" s="1">
        <v>0</v>
      </c>
      <c r="G638" s="2">
        <f t="shared" si="10"/>
        <v>1385247.5018199999</v>
      </c>
      <c r="H638" s="2">
        <f t="shared" si="11"/>
        <v>0.42999999993480742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1087321</v>
      </c>
      <c r="D640" s="1">
        <f>'PR-RAS'!E646</f>
        <v>2401.1999999985565</v>
      </c>
      <c r="E640" s="1">
        <v>0</v>
      </c>
      <c r="F640" s="1">
        <v>0</v>
      </c>
      <c r="G640" s="2">
        <f t="shared" si="10"/>
        <v>697866.85259999812</v>
      </c>
      <c r="H640" s="2">
        <f t="shared" si="11"/>
        <v>0.19999999855645001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227776</v>
      </c>
      <c r="D641" s="1">
        <f>'PR-RAS'!E647</f>
        <v>264707.99</v>
      </c>
      <c r="E641" s="1">
        <v>0</v>
      </c>
      <c r="F641" s="1">
        <v>0</v>
      </c>
      <c r="G641" s="2">
        <f t="shared" si="10"/>
        <v>484602.86719999998</v>
      </c>
      <c r="H641" s="2">
        <f t="shared" si="11"/>
        <v>1.0000000009313226E-2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157593</v>
      </c>
      <c r="D642" s="1">
        <f>'PR-RAS'!E649</f>
        <v>39462.019999999997</v>
      </c>
      <c r="E642" s="1">
        <v>0</v>
      </c>
      <c r="F642" s="1">
        <v>0</v>
      </c>
      <c r="G642" s="2">
        <f t="shared" si="10"/>
        <v>151607.42264</v>
      </c>
      <c r="H642" s="2">
        <f t="shared" si="11"/>
        <v>1.9999999996798579E-2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5614148</v>
      </c>
      <c r="D643" s="1">
        <f>'PR-RAS'!E650</f>
        <v>3409972.85</v>
      </c>
      <c r="E643" s="1">
        <v>0</v>
      </c>
      <c r="F643" s="1">
        <v>0</v>
      </c>
      <c r="G643" s="2">
        <f t="shared" si="10"/>
        <v>7982688.1553999996</v>
      </c>
      <c r="H643" s="2">
        <f t="shared" si="11"/>
        <v>0.14999999990686774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5732279</v>
      </c>
      <c r="D644" s="1">
        <f>'PR-RAS'!E651</f>
        <v>3420106.22</v>
      </c>
      <c r="E644" s="1">
        <v>0</v>
      </c>
      <c r="F644" s="1">
        <v>0</v>
      </c>
      <c r="G644" s="2">
        <f t="shared" si="10"/>
        <v>8084111.9959200006</v>
      </c>
      <c r="H644" s="2">
        <f t="shared" si="11"/>
        <v>0.22000000020489097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39462</v>
      </c>
      <c r="D645" s="1">
        <f>'PR-RAS'!E652</f>
        <v>29328.649999999907</v>
      </c>
      <c r="E645" s="1">
        <v>0</v>
      </c>
      <c r="F645" s="1">
        <v>0</v>
      </c>
      <c r="G645" s="2">
        <f t="shared" si="10"/>
        <v>63188.829199999884</v>
      </c>
      <c r="H645" s="2">
        <f t="shared" si="11"/>
        <v>0.35000000009313226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29</v>
      </c>
      <c r="D647" s="1">
        <f>'PR-RAS'!E654</f>
        <v>32</v>
      </c>
      <c r="E647" s="1">
        <v>0</v>
      </c>
      <c r="F647" s="1">
        <v>0</v>
      </c>
      <c r="G647" s="2">
        <f t="shared" si="10"/>
        <v>60.078000000000003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22</v>
      </c>
      <c r="D649" s="1">
        <f>'PR-RAS'!E656</f>
        <v>23</v>
      </c>
      <c r="E649" s="1">
        <v>0</v>
      </c>
      <c r="F649" s="1">
        <v>0</v>
      </c>
      <c r="G649" s="2">
        <f t="shared" si="10"/>
        <v>44.064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680905</v>
      </c>
      <c r="D658" s="1">
        <f>'PR-RAS'!E665</f>
        <v>0</v>
      </c>
      <c r="E658" s="1">
        <v>0</v>
      </c>
      <c r="F658" s="1">
        <v>0</v>
      </c>
      <c r="G658" s="2">
        <f t="shared" si="10"/>
        <v>447354.58500000002</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2720202</v>
      </c>
      <c r="D668" s="1">
        <f>'PR-RAS'!E675</f>
        <v>2986653.04</v>
      </c>
      <c r="E668" s="1">
        <v>0</v>
      </c>
      <c r="F668" s="1">
        <v>0</v>
      </c>
      <c r="G668" s="2">
        <f t="shared" si="10"/>
        <v>5798569.8893600004</v>
      </c>
      <c r="H668" s="2">
        <f t="shared" si="11"/>
        <v>4.0000000037252903E-2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46372</v>
      </c>
      <c r="D670" s="1">
        <f>'PR-RAS'!E677</f>
        <v>44991.48</v>
      </c>
      <c r="E670" s="1">
        <v>0</v>
      </c>
      <c r="F670" s="1">
        <v>0</v>
      </c>
      <c r="G670" s="2">
        <f t="shared" si="10"/>
        <v>91221.468240000017</v>
      </c>
      <c r="H670" s="2">
        <f t="shared" si="11"/>
        <v>0.48000000000320142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2071261</v>
      </c>
      <c r="D691" s="1">
        <f>'PR-RAS'!E698</f>
        <v>1264347.3899999999</v>
      </c>
      <c r="E691" s="1">
        <v>0</v>
      </c>
      <c r="F691" s="1">
        <v>0</v>
      </c>
      <c r="G691" s="2">
        <f t="shared" si="10"/>
        <v>3173969.4881999991</v>
      </c>
      <c r="H691" s="2">
        <f t="shared" si="11"/>
        <v>0.38999999989755452</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30130</v>
      </c>
      <c r="D703" s="1">
        <f>'PR-RAS'!E710</f>
        <v>45709</v>
      </c>
      <c r="E703" s="1">
        <v>0</v>
      </c>
      <c r="F703" s="1">
        <v>0</v>
      </c>
      <c r="G703" s="2">
        <f t="shared" si="10"/>
        <v>85326.695999999996</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11772</v>
      </c>
      <c r="D710" s="1">
        <f>'PR-RAS'!E717</f>
        <v>25503.49</v>
      </c>
      <c r="E710" s="1">
        <v>0</v>
      </c>
      <c r="F710" s="1">
        <v>0</v>
      </c>
      <c r="G710" s="2">
        <f t="shared" si="10"/>
        <v>44510.296820000003</v>
      </c>
      <c r="H710" s="2">
        <f t="shared" si="11"/>
        <v>0.49000000000160071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97664</v>
      </c>
      <c r="D711" s="1">
        <f>'PR-RAS'!E718</f>
        <v>136079.35999999999</v>
      </c>
      <c r="E711" s="1">
        <v>0</v>
      </c>
      <c r="F711" s="1">
        <v>0</v>
      </c>
      <c r="G711" s="2">
        <f t="shared" si="10"/>
        <v>262574.13119999995</v>
      </c>
      <c r="H711" s="2">
        <f t="shared" si="11"/>
        <v>0.35999999998603016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9130</v>
      </c>
      <c r="D713" s="1">
        <f>'PR-RAS'!E720</f>
        <v>3672.5</v>
      </c>
      <c r="E713" s="1">
        <v>0</v>
      </c>
      <c r="F713" s="1">
        <v>0</v>
      </c>
      <c r="G713" s="2">
        <f t="shared" si="10"/>
        <v>11730.199999999999</v>
      </c>
      <c r="H713" s="2">
        <f t="shared" si="11"/>
        <v>0.5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1000</v>
      </c>
      <c r="D715" s="1">
        <f>'PR-RAS'!E722</f>
        <v>0</v>
      </c>
      <c r="E715" s="1">
        <v>0</v>
      </c>
      <c r="F715" s="1">
        <v>0</v>
      </c>
      <c r="G715" s="2">
        <f t="shared" si="10"/>
        <v>714</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6000</v>
      </c>
      <c r="D716" s="1">
        <f>'PR-RAS'!E723</f>
        <v>6375</v>
      </c>
      <c r="E716" s="1">
        <v>0</v>
      </c>
      <c r="F716" s="1">
        <v>0</v>
      </c>
      <c r="G716" s="2">
        <f t="shared" si="10"/>
        <v>13406.25</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116488</v>
      </c>
      <c r="D817" s="1">
        <f>'PR-RAS'!E824</f>
        <v>131332.04999999999</v>
      </c>
      <c r="E817" s="1">
        <v>0</v>
      </c>
      <c r="F817" s="1">
        <v>0</v>
      </c>
      <c r="G817" s="2">
        <f t="shared" si="18"/>
        <v>309388.11359999998</v>
      </c>
      <c r="H817" s="2">
        <f t="shared" si="19"/>
        <v>4.9999999988358468E-2</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18592</v>
      </c>
      <c r="D821" s="1">
        <f>'PR-RAS'!E828</f>
        <v>18386.330000000002</v>
      </c>
      <c r="E821" s="1">
        <v>0</v>
      </c>
      <c r="F821" s="1">
        <v>0</v>
      </c>
      <c r="G821" s="2">
        <f t="shared" si="18"/>
        <v>45399.021200000003</v>
      </c>
      <c r="H821" s="2">
        <f t="shared" si="19"/>
        <v>0.33000000000174623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7375642</v>
      </c>
      <c r="D984" s="6">
        <f>BILANCA!E6</f>
        <v>8086596.3200000003</v>
      </c>
      <c r="E984" s="6">
        <v>0</v>
      </c>
      <c r="F984" s="6">
        <v>0</v>
      </c>
      <c r="G984" s="7">
        <f t="shared" ref="G984:G1241" si="22">B984/1000*C984+B984/500*D984</f>
        <v>23548.834640000001</v>
      </c>
      <c r="H984" s="7">
        <f t="shared" si="19"/>
        <v>0.32000000029802322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7052099</v>
      </c>
      <c r="D985" s="1">
        <f>BILANCA!E7</f>
        <v>7713773.5700000003</v>
      </c>
      <c r="E985" s="1">
        <v>0</v>
      </c>
      <c r="F985" s="1">
        <v>0</v>
      </c>
      <c r="G985" s="2">
        <f t="shared" si="22"/>
        <v>44959.292280000001</v>
      </c>
      <c r="H985" s="2">
        <f t="shared" si="19"/>
        <v>0.42999999970197678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7043589</v>
      </c>
      <c r="D990" s="1">
        <f>BILANCA!E12</f>
        <v>7713773.5700000003</v>
      </c>
      <c r="E990" s="1">
        <v>0</v>
      </c>
      <c r="F990" s="1">
        <v>0</v>
      </c>
      <c r="G990" s="2">
        <f t="shared" si="22"/>
        <v>157297.95298</v>
      </c>
      <c r="H990" s="2">
        <f t="shared" si="19"/>
        <v>0.42999999970197678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6476911</v>
      </c>
      <c r="D991" s="1">
        <f>BILANCA!E13</f>
        <v>7225469.2400000002</v>
      </c>
      <c r="E991" s="1">
        <v>0</v>
      </c>
      <c r="F991" s="1">
        <v>0</v>
      </c>
      <c r="G991" s="2">
        <f t="shared" si="22"/>
        <v>167422.79584000001</v>
      </c>
      <c r="H991" s="2">
        <f t="shared" si="19"/>
        <v>0.24000000022351742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6809310</v>
      </c>
      <c r="D993" s="1">
        <f>BILANCA!E15</f>
        <v>7638829.6900000004</v>
      </c>
      <c r="E993" s="1">
        <v>0</v>
      </c>
      <c r="F993" s="1">
        <v>0</v>
      </c>
      <c r="G993" s="2">
        <f t="shared" si="22"/>
        <v>220869.69380000001</v>
      </c>
      <c r="H993" s="2">
        <f t="shared" si="19"/>
        <v>0.30999999959021807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332399</v>
      </c>
      <c r="D996" s="1">
        <f>BILANCA!E18</f>
        <v>413360.45</v>
      </c>
      <c r="E996" s="1">
        <v>0</v>
      </c>
      <c r="F996" s="1">
        <v>0</v>
      </c>
      <c r="G996" s="2">
        <f t="shared" si="22"/>
        <v>15068.5587</v>
      </c>
      <c r="H996" s="2">
        <f t="shared" si="19"/>
        <v>0.45000000001164153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287999</v>
      </c>
      <c r="D997" s="1">
        <f>BILANCA!E19</f>
        <v>230399.38</v>
      </c>
      <c r="E997" s="1">
        <v>0</v>
      </c>
      <c r="F997" s="1">
        <v>0</v>
      </c>
      <c r="G997" s="2">
        <f t="shared" si="22"/>
        <v>10483.16864</v>
      </c>
      <c r="H997" s="2">
        <f t="shared" si="19"/>
        <v>0.38000000000465661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280906</v>
      </c>
      <c r="D998" s="1">
        <f>BILANCA!E20</f>
        <v>280905.58</v>
      </c>
      <c r="E998" s="1">
        <v>0</v>
      </c>
      <c r="F998" s="1">
        <v>0</v>
      </c>
      <c r="G998" s="2">
        <f t="shared" si="22"/>
        <v>12640.7574</v>
      </c>
      <c r="H998" s="2">
        <f t="shared" si="19"/>
        <v>0.41999999998370185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27758</v>
      </c>
      <c r="D999" s="1">
        <f>BILANCA!E21</f>
        <v>27758.880000000001</v>
      </c>
      <c r="E999" s="1">
        <v>0</v>
      </c>
      <c r="F999" s="1">
        <v>0</v>
      </c>
      <c r="G999" s="2">
        <f t="shared" si="22"/>
        <v>1332.4121600000001</v>
      </c>
      <c r="H999" s="2">
        <f t="shared" si="19"/>
        <v>0.11999999999898137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63380</v>
      </c>
      <c r="D1000" s="1">
        <f>BILANCA!E22</f>
        <v>63380</v>
      </c>
      <c r="E1000" s="1">
        <v>0</v>
      </c>
      <c r="F1000" s="1">
        <v>0</v>
      </c>
      <c r="G1000" s="2">
        <f t="shared" si="22"/>
        <v>3232.38</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42341</v>
      </c>
      <c r="D1003" s="1">
        <f>BILANCA!E25</f>
        <v>42340.75</v>
      </c>
      <c r="E1003" s="1">
        <v>0</v>
      </c>
      <c r="F1003" s="1">
        <v>0</v>
      </c>
      <c r="G1003" s="2">
        <f t="shared" si="22"/>
        <v>2540.4500000000003</v>
      </c>
      <c r="H1003" s="2">
        <f t="shared" si="19"/>
        <v>0.25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79546</v>
      </c>
      <c r="D1004" s="1">
        <f>BILANCA!E26</f>
        <v>79546.2</v>
      </c>
      <c r="E1004" s="1">
        <v>0</v>
      </c>
      <c r="F1004" s="1">
        <v>0</v>
      </c>
      <c r="G1004" s="2">
        <f t="shared" si="22"/>
        <v>5011.4063999999998</v>
      </c>
      <c r="H1004" s="2">
        <f t="shared" si="19"/>
        <v>0.19999999999708962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205932</v>
      </c>
      <c r="D1006" s="1">
        <f>BILANCA!E28</f>
        <v>263532.03000000003</v>
      </c>
      <c r="E1006" s="1">
        <v>0</v>
      </c>
      <c r="F1006" s="1">
        <v>0</v>
      </c>
      <c r="G1006" s="2">
        <f t="shared" si="22"/>
        <v>16858.909380000001</v>
      </c>
      <c r="H1006" s="2">
        <f t="shared" si="19"/>
        <v>3.0000000027939677E-2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148579</v>
      </c>
      <c r="D1013" s="1">
        <f>BILANCA!E35</f>
        <v>153289.58000000002</v>
      </c>
      <c r="E1013" s="1">
        <v>0</v>
      </c>
      <c r="F1013" s="1">
        <v>0</v>
      </c>
      <c r="G1013" s="2">
        <f t="shared" si="22"/>
        <v>13654.7448</v>
      </c>
      <c r="H1013" s="2">
        <f t="shared" si="19"/>
        <v>0.41999999998370185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214086</v>
      </c>
      <c r="D1014" s="1">
        <f>BILANCA!E36</f>
        <v>259577.75</v>
      </c>
      <c r="E1014" s="1">
        <v>0</v>
      </c>
      <c r="F1014" s="1">
        <v>0</v>
      </c>
      <c r="G1014" s="2">
        <f t="shared" si="22"/>
        <v>22730.486499999999</v>
      </c>
      <c r="H1014" s="2">
        <f t="shared" si="19"/>
        <v>0.25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65507</v>
      </c>
      <c r="D1018" s="1">
        <f>BILANCA!E40</f>
        <v>106288.17</v>
      </c>
      <c r="E1018" s="1">
        <v>0</v>
      </c>
      <c r="F1018" s="1">
        <v>0</v>
      </c>
      <c r="G1018" s="2">
        <f t="shared" si="22"/>
        <v>9732.9169000000002</v>
      </c>
      <c r="H1018" s="2">
        <f t="shared" si="19"/>
        <v>0.16999999999825377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535.5</v>
      </c>
      <c r="E1019" s="1">
        <v>0</v>
      </c>
      <c r="F1019" s="1">
        <v>0</v>
      </c>
      <c r="G1019" s="2">
        <f t="shared" si="22"/>
        <v>38.555999999999997</v>
      </c>
      <c r="H1019" s="2">
        <f t="shared" si="19"/>
        <v>0.5</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535.5</v>
      </c>
      <c r="E1020" s="1">
        <v>0</v>
      </c>
      <c r="F1020" s="1">
        <v>0</v>
      </c>
      <c r="G1020" s="2">
        <f t="shared" si="22"/>
        <v>39.626999999999995</v>
      </c>
      <c r="H1020" s="2">
        <f t="shared" si="19"/>
        <v>0.5</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130100</v>
      </c>
      <c r="D1023" s="1">
        <f>BILANCA!E45</f>
        <v>104079.87</v>
      </c>
      <c r="E1023" s="1">
        <v>0</v>
      </c>
      <c r="F1023" s="1">
        <v>0</v>
      </c>
      <c r="G1023" s="2">
        <f t="shared" si="22"/>
        <v>13530.3896</v>
      </c>
      <c r="H1023" s="2">
        <f t="shared" si="19"/>
        <v>0.13000000000465661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5198</v>
      </c>
      <c r="D1025" s="1">
        <f>BILANCA!E47</f>
        <v>5198</v>
      </c>
      <c r="E1025" s="1">
        <v>0</v>
      </c>
      <c r="F1025" s="1">
        <v>0</v>
      </c>
      <c r="G1025" s="2">
        <f t="shared" si="22"/>
        <v>654.94799999999998</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198083</v>
      </c>
      <c r="D1027" s="1">
        <f>BILANCA!E49</f>
        <v>198083</v>
      </c>
      <c r="E1027" s="1">
        <v>0</v>
      </c>
      <c r="F1027" s="1">
        <v>0</v>
      </c>
      <c r="G1027" s="2">
        <f t="shared" si="22"/>
        <v>26146.955999999998</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73181</v>
      </c>
      <c r="D1028" s="1">
        <f>BILANCA!E50</f>
        <v>99201.13</v>
      </c>
      <c r="E1028" s="1">
        <v>0</v>
      </c>
      <c r="F1028" s="1">
        <v>0</v>
      </c>
      <c r="G1028" s="2">
        <f t="shared" si="22"/>
        <v>12221.2467</v>
      </c>
      <c r="H1028" s="2">
        <f t="shared" si="19"/>
        <v>0.13000000000465661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8510</v>
      </c>
      <c r="D1030" s="1">
        <f>BILANCA!E52</f>
        <v>0</v>
      </c>
      <c r="E1030" s="1">
        <v>0</v>
      </c>
      <c r="F1030" s="1">
        <v>0</v>
      </c>
      <c r="G1030" s="2">
        <f t="shared" si="22"/>
        <v>399.97</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9605</v>
      </c>
      <c r="D1031" s="1">
        <f>BILANCA!E53</f>
        <v>0</v>
      </c>
      <c r="E1031" s="1">
        <v>0</v>
      </c>
      <c r="F1031" s="1">
        <v>0</v>
      </c>
      <c r="G1031" s="2">
        <f t="shared" si="22"/>
        <v>461.04</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12706</v>
      </c>
      <c r="D1032" s="1">
        <f>BILANCA!E54</f>
        <v>25800.55</v>
      </c>
      <c r="E1032" s="1">
        <v>0</v>
      </c>
      <c r="F1032" s="1">
        <v>0</v>
      </c>
      <c r="G1032" s="2">
        <f t="shared" si="22"/>
        <v>3151.0479</v>
      </c>
      <c r="H1032" s="2">
        <f t="shared" si="19"/>
        <v>0.4500000000007276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13801</v>
      </c>
      <c r="D1033" s="1">
        <f>BILANCA!E55</f>
        <v>25800.55</v>
      </c>
      <c r="E1033" s="1">
        <v>0</v>
      </c>
      <c r="F1033" s="1">
        <v>0</v>
      </c>
      <c r="G1033" s="2">
        <f t="shared" si="22"/>
        <v>3270.1050000000005</v>
      </c>
      <c r="H1033" s="2">
        <f t="shared" si="19"/>
        <v>0.4500000000007276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323543</v>
      </c>
      <c r="D1046" s="1">
        <f>BILANCA!E68</f>
        <v>372822.75</v>
      </c>
      <c r="E1046" s="1">
        <v>0</v>
      </c>
      <c r="F1046" s="1">
        <v>0</v>
      </c>
      <c r="G1046" s="2">
        <f t="shared" si="22"/>
        <v>67358.875499999995</v>
      </c>
      <c r="H1046" s="2">
        <f t="shared" si="19"/>
        <v>0.25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39462</v>
      </c>
      <c r="D1047" s="1">
        <f>BILANCA!E69</f>
        <v>29328.65</v>
      </c>
      <c r="E1047" s="1">
        <v>0</v>
      </c>
      <c r="F1047" s="1">
        <v>0</v>
      </c>
      <c r="G1047" s="2">
        <f t="shared" si="22"/>
        <v>6279.6352000000006</v>
      </c>
      <c r="H1047" s="2">
        <f t="shared" si="19"/>
        <v>0.34999999999854481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38902</v>
      </c>
      <c r="D1048" s="1">
        <f>BILANCA!E70</f>
        <v>29328.65</v>
      </c>
      <c r="E1048" s="1">
        <v>0</v>
      </c>
      <c r="F1048" s="1">
        <v>0</v>
      </c>
      <c r="G1048" s="2">
        <f t="shared" si="22"/>
        <v>6341.3545000000004</v>
      </c>
      <c r="H1048" s="2">
        <f t="shared" si="19"/>
        <v>0.34999999999854481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38902</v>
      </c>
      <c r="D1050" s="1">
        <f>BILANCA!E72</f>
        <v>29328.65</v>
      </c>
      <c r="E1050" s="1">
        <v>0</v>
      </c>
      <c r="F1050" s="1">
        <v>0</v>
      </c>
      <c r="G1050" s="2">
        <f t="shared" si="22"/>
        <v>6536.4731000000011</v>
      </c>
      <c r="H1050" s="2">
        <f t="shared" si="19"/>
        <v>0.34999999999854481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560</v>
      </c>
      <c r="D1054" s="1">
        <f>BILANCA!E76</f>
        <v>0</v>
      </c>
      <c r="E1054" s="1">
        <v>0</v>
      </c>
      <c r="F1054" s="1">
        <v>0</v>
      </c>
      <c r="G1054" s="2">
        <f t="shared" si="22"/>
        <v>39.76</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28883</v>
      </c>
      <c r="D1056" s="1">
        <f>BILANCA!E78</f>
        <v>37933.599999999999</v>
      </c>
      <c r="E1056" s="1">
        <v>0</v>
      </c>
      <c r="F1056" s="1">
        <v>0</v>
      </c>
      <c r="G1056" s="2">
        <f t="shared" si="22"/>
        <v>7646.7645999999995</v>
      </c>
      <c r="H1056" s="2">
        <f t="shared" si="19"/>
        <v>0.40000000000145519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28883</v>
      </c>
      <c r="D1064" s="1">
        <f>BILANCA!E86</f>
        <v>37933.599999999999</v>
      </c>
      <c r="E1064" s="1">
        <v>0</v>
      </c>
      <c r="F1064" s="1">
        <v>0</v>
      </c>
      <c r="G1064" s="2">
        <f t="shared" si="22"/>
        <v>8484.7662</v>
      </c>
      <c r="H1064" s="2">
        <f t="shared" si="19"/>
        <v>0.40000000000145519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27422</v>
      </c>
      <c r="D1124" s="1">
        <f>BILANCA!E146</f>
        <v>40852.51</v>
      </c>
      <c r="E1124" s="1">
        <v>0</v>
      </c>
      <c r="F1124" s="1">
        <v>0</v>
      </c>
      <c r="G1124" s="2">
        <f t="shared" si="22"/>
        <v>15386.909820000001</v>
      </c>
      <c r="H1124" s="2">
        <f t="shared" si="23"/>
        <v>0.48999999999796273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27422</v>
      </c>
      <c r="D1137" s="1">
        <f>BILANCA!E159</f>
        <v>40852.51</v>
      </c>
      <c r="E1137" s="1">
        <v>0</v>
      </c>
      <c r="F1137" s="1">
        <v>0</v>
      </c>
      <c r="G1137" s="2">
        <f t="shared" si="22"/>
        <v>16805.561079999999</v>
      </c>
      <c r="H1137" s="2">
        <f t="shared" si="23"/>
        <v>0.48999999999796273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227776</v>
      </c>
      <c r="D1148" s="1">
        <f>BILANCA!E170</f>
        <v>264707.99</v>
      </c>
      <c r="E1148" s="1">
        <v>0</v>
      </c>
      <c r="F1148" s="1">
        <v>0</v>
      </c>
      <c r="G1148" s="2">
        <f t="shared" si="22"/>
        <v>124936.67670000001</v>
      </c>
      <c r="H1148" s="2">
        <f t="shared" si="23"/>
        <v>1.0000000009313226E-2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227776</v>
      </c>
      <c r="D1151" s="1">
        <f>BILANCA!E173</f>
        <v>264707.99</v>
      </c>
      <c r="E1151" s="1">
        <v>0</v>
      </c>
      <c r="F1151" s="1">
        <v>0</v>
      </c>
      <c r="G1151" s="2">
        <f t="shared" si="22"/>
        <v>127208.25264000001</v>
      </c>
      <c r="H1151" s="2">
        <f t="shared" si="23"/>
        <v>1.0000000009313226E-2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7375642</v>
      </c>
      <c r="D1152" s="1">
        <f>BILANCA!E175</f>
        <v>8086596.3199999994</v>
      </c>
      <c r="E1152" s="1">
        <v>0</v>
      </c>
      <c r="F1152" s="1">
        <v>0</v>
      </c>
      <c r="G1152" s="2">
        <f t="shared" si="22"/>
        <v>3979753.0541600003</v>
      </c>
      <c r="H1152" s="2">
        <f t="shared" si="23"/>
        <v>0.31999999936670065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1336119</v>
      </c>
      <c r="D1153" s="1">
        <f>BILANCA!E176</f>
        <v>287047.51999999996</v>
      </c>
      <c r="E1153" s="1">
        <v>0</v>
      </c>
      <c r="F1153" s="1">
        <v>0</v>
      </c>
      <c r="G1153" s="2">
        <f t="shared" si="22"/>
        <v>324736.38679999998</v>
      </c>
      <c r="H1153" s="2">
        <f t="shared" si="23"/>
        <v>0.48000000003958121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253648</v>
      </c>
      <c r="D1154" s="1">
        <f>BILANCA!E177</f>
        <v>287047.51999999996</v>
      </c>
      <c r="E1154" s="1">
        <v>0</v>
      </c>
      <c r="F1154" s="1">
        <v>0</v>
      </c>
      <c r="G1154" s="2">
        <f t="shared" si="22"/>
        <v>141544.05984</v>
      </c>
      <c r="H1154" s="2">
        <f t="shared" si="23"/>
        <v>0.48000000003958121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221968</v>
      </c>
      <c r="D1155" s="1">
        <f>BILANCA!E178</f>
        <v>263770.49</v>
      </c>
      <c r="E1155" s="1">
        <v>0</v>
      </c>
      <c r="F1155" s="1">
        <v>0</v>
      </c>
      <c r="G1155" s="2">
        <f t="shared" si="22"/>
        <v>128915.54455999999</v>
      </c>
      <c r="H1155" s="2">
        <f t="shared" si="23"/>
        <v>0.48999999999068677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27708</v>
      </c>
      <c r="D1156" s="1">
        <f>BILANCA!E179</f>
        <v>13683.23</v>
      </c>
      <c r="E1156" s="1">
        <v>0</v>
      </c>
      <c r="F1156" s="1">
        <v>0</v>
      </c>
      <c r="G1156" s="2">
        <f t="shared" si="22"/>
        <v>9527.8815799999993</v>
      </c>
      <c r="H1156" s="2">
        <f t="shared" si="23"/>
        <v>0.22999999999956344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362</v>
      </c>
      <c r="D1157" s="1">
        <f>BILANCA!E180</f>
        <v>417.11</v>
      </c>
      <c r="E1157" s="1">
        <v>0</v>
      </c>
      <c r="F1157" s="1">
        <v>0</v>
      </c>
      <c r="G1157" s="2">
        <f t="shared" si="22"/>
        <v>208.14228</v>
      </c>
      <c r="H1157" s="2">
        <f t="shared" si="23"/>
        <v>0.11000000000001364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362</v>
      </c>
      <c r="D1160" s="1">
        <f>BILANCA!E183</f>
        <v>417.11</v>
      </c>
      <c r="E1160" s="1">
        <v>0</v>
      </c>
      <c r="F1160" s="1">
        <v>0</v>
      </c>
      <c r="G1160" s="2">
        <f t="shared" si="22"/>
        <v>211.73093999999998</v>
      </c>
      <c r="H1160" s="2">
        <f t="shared" si="23"/>
        <v>0.11000000000001364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3610</v>
      </c>
      <c r="D1165" s="1">
        <f>BILANCA!E188</f>
        <v>9176.69</v>
      </c>
      <c r="E1165" s="1">
        <v>0</v>
      </c>
      <c r="F1165" s="1">
        <v>0</v>
      </c>
      <c r="G1165" s="2">
        <f t="shared" si="22"/>
        <v>3997.3351600000001</v>
      </c>
      <c r="H1165" s="2">
        <f t="shared" si="23"/>
        <v>0.30999999999949068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1082471</v>
      </c>
      <c r="D1166" s="1">
        <f>BILANCA!E189</f>
        <v>0</v>
      </c>
      <c r="E1166" s="1">
        <v>0</v>
      </c>
      <c r="F1166" s="1">
        <v>0</v>
      </c>
      <c r="G1166" s="2">
        <f t="shared" si="22"/>
        <v>198092.193</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6039523</v>
      </c>
      <c r="D1214" s="1">
        <f>BILANCA!E237</f>
        <v>7799548.7999999998</v>
      </c>
      <c r="E1214" s="1">
        <v>0</v>
      </c>
      <c r="F1214" s="1">
        <v>0</v>
      </c>
      <c r="G1214" s="2">
        <f t="shared" si="22"/>
        <v>4998521.3585999999</v>
      </c>
      <c r="H1214" s="2">
        <f t="shared" si="23"/>
        <v>0.20000000018626451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7099422</v>
      </c>
      <c r="D1215" s="1">
        <f>BILANCA!E238</f>
        <v>7761097.4900000002</v>
      </c>
      <c r="E1215" s="1">
        <v>0</v>
      </c>
      <c r="F1215" s="1">
        <v>0</v>
      </c>
      <c r="G1215" s="2">
        <f t="shared" si="22"/>
        <v>5248215.1393600004</v>
      </c>
      <c r="H1215" s="2">
        <f t="shared" si="23"/>
        <v>0.49000000022351742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7099422</v>
      </c>
      <c r="D1216" s="1">
        <f>BILANCA!E239</f>
        <v>7761097.4900000002</v>
      </c>
      <c r="E1216" s="1">
        <v>0</v>
      </c>
      <c r="F1216" s="1">
        <v>0</v>
      </c>
      <c r="G1216" s="2">
        <f t="shared" si="22"/>
        <v>5270836.7563400008</v>
      </c>
      <c r="H1216" s="2">
        <f t="shared" si="23"/>
        <v>0.49000000022351742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7096172</v>
      </c>
      <c r="D1217" s="1">
        <f>BILANCA!E240</f>
        <v>7757311.9900000002</v>
      </c>
      <c r="E1217" s="1">
        <v>0</v>
      </c>
      <c r="F1217" s="1">
        <v>0</v>
      </c>
      <c r="G1217" s="2">
        <f t="shared" si="22"/>
        <v>5290926.2593200002</v>
      </c>
      <c r="H1217" s="2">
        <f t="shared" si="23"/>
        <v>9.9999997764825821E-3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3250</v>
      </c>
      <c r="D1218" s="1">
        <f>BILANCA!E241</f>
        <v>3785.5</v>
      </c>
      <c r="E1218" s="1">
        <v>0</v>
      </c>
      <c r="F1218" s="1">
        <v>0</v>
      </c>
      <c r="G1218" s="2">
        <f t="shared" si="22"/>
        <v>2542.9349999999999</v>
      </c>
      <c r="H1218" s="2">
        <f t="shared" si="23"/>
        <v>0.5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-1087321</v>
      </c>
      <c r="D1222" s="1">
        <f>BILANCA!E245</f>
        <v>-2401.1999999999534</v>
      </c>
      <c r="E1222" s="1">
        <v>0</v>
      </c>
      <c r="F1222" s="1">
        <v>0</v>
      </c>
      <c r="G1222" s="2">
        <f t="shared" si="22"/>
        <v>-261017.49259999997</v>
      </c>
      <c r="H1222" s="2">
        <f t="shared" si="23"/>
        <v>0.19999999995343387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4145993</v>
      </c>
      <c r="D1223" s="1">
        <f>BILANCA!E246</f>
        <v>1958651.08</v>
      </c>
      <c r="E1223" s="1">
        <v>0</v>
      </c>
      <c r="F1223" s="1">
        <v>0</v>
      </c>
      <c r="G1223" s="2">
        <f t="shared" si="22"/>
        <v>1935190.8384</v>
      </c>
      <c r="H1223" s="2">
        <f t="shared" si="23"/>
        <v>8.0000000074505806E-2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4145993</v>
      </c>
      <c r="D1224" s="1">
        <f>BILANCA!E247</f>
        <v>1958651.08</v>
      </c>
      <c r="E1224" s="1">
        <v>0</v>
      </c>
      <c r="F1224" s="1">
        <v>0</v>
      </c>
      <c r="G1224" s="2">
        <f t="shared" si="22"/>
        <v>1943254.13356</v>
      </c>
      <c r="H1224" s="2">
        <f t="shared" si="23"/>
        <v>8.0000000074505806E-2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5233314</v>
      </c>
      <c r="D1227" s="1">
        <f>BILANCA!E250</f>
        <v>1961052.28</v>
      </c>
      <c r="E1227" s="1">
        <v>0</v>
      </c>
      <c r="F1227" s="1">
        <v>0</v>
      </c>
      <c r="G1227" s="2">
        <f t="shared" si="22"/>
        <v>2233922.1286399998</v>
      </c>
      <c r="H1227" s="2">
        <f t="shared" si="23"/>
        <v>0.28000000002793968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5233314</v>
      </c>
      <c r="D1229" s="1">
        <f>BILANCA!E252</f>
        <v>1961052.28</v>
      </c>
      <c r="E1229" s="1">
        <v>0</v>
      </c>
      <c r="F1229" s="1">
        <v>0</v>
      </c>
      <c r="G1229" s="2">
        <f t="shared" si="22"/>
        <v>2252232.9657600001</v>
      </c>
      <c r="H1229" s="2">
        <f t="shared" si="23"/>
        <v>0.28000000002793968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27422</v>
      </c>
      <c r="D1232" s="1">
        <f>BILANCA!E255</f>
        <v>40852.51</v>
      </c>
      <c r="E1232" s="1">
        <v>0</v>
      </c>
      <c r="F1232" s="1">
        <v>0</v>
      </c>
      <c r="G1232" s="2">
        <f t="shared" si="22"/>
        <v>27172.627980000001</v>
      </c>
      <c r="H1232" s="2">
        <f t="shared" si="23"/>
        <v>0.48999999999796273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78300</v>
      </c>
      <c r="D1236" s="1">
        <f>BILANCA!E259</f>
        <v>78300</v>
      </c>
      <c r="E1236" s="1">
        <v>0</v>
      </c>
      <c r="F1236" s="1">
        <v>0</v>
      </c>
      <c r="G1236" s="2">
        <f t="shared" si="22"/>
        <v>59429.700000000004</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78300</v>
      </c>
      <c r="D1237" s="1">
        <f>BILANCA!E260</f>
        <v>78300</v>
      </c>
      <c r="E1237" s="1">
        <v>0</v>
      </c>
      <c r="F1237" s="1">
        <v>0</v>
      </c>
      <c r="G1237" s="2">
        <f t="shared" si="22"/>
        <v>59664.600000000006</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27422</v>
      </c>
      <c r="D1240" s="1">
        <f>BILANCA!E264</f>
        <v>40852.51</v>
      </c>
      <c r="E1240" s="1">
        <v>0</v>
      </c>
      <c r="F1240" s="1">
        <v>0</v>
      </c>
      <c r="G1240" s="2">
        <f t="shared" si="22"/>
        <v>28045.644140000004</v>
      </c>
      <c r="H1240" s="2">
        <f t="shared" si="23"/>
        <v>0.48999999999796273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253648</v>
      </c>
      <c r="D1264" s="1">
        <f>BILANCA!E288</f>
        <v>287047.52</v>
      </c>
      <c r="E1264" s="1">
        <v>0</v>
      </c>
      <c r="F1264" s="1">
        <v>0</v>
      </c>
      <c r="G1264" s="2">
        <f t="shared" si="24"/>
        <v>232595.79424000002</v>
      </c>
      <c r="H1264" s="2">
        <f t="shared" si="23"/>
        <v>0.47999999998137355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1082471</v>
      </c>
      <c r="D1266" s="1">
        <f>BILANCA!E290</f>
        <v>0</v>
      </c>
      <c r="E1266" s="1">
        <v>0</v>
      </c>
      <c r="F1266" s="1">
        <v>0</v>
      </c>
      <c r="G1266" s="2">
        <f t="shared" si="24"/>
        <v>306339.29299999995</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8888787</v>
      </c>
      <c r="D1408" s="1">
        <f>'RAS-funkcijski'!E114</f>
        <v>4992750.55</v>
      </c>
      <c r="E1408" s="1">
        <v>0</v>
      </c>
      <c r="F1408" s="1">
        <v>0</v>
      </c>
      <c r="G1408" s="2">
        <f t="shared" si="24"/>
        <v>2076171.6910000001</v>
      </c>
      <c r="H1408" s="2">
        <f t="shared" si="27"/>
        <v>0.45000000018626451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8785162</v>
      </c>
      <c r="D1409" s="1">
        <f>'RAS-funkcijski'!E115</f>
        <v>4847157.0199999996</v>
      </c>
      <c r="E1409" s="1">
        <v>0</v>
      </c>
      <c r="F1409" s="1">
        <v>0</v>
      </c>
      <c r="G1409" s="2">
        <f t="shared" si="24"/>
        <v>2051221.8404399999</v>
      </c>
      <c r="H1409" s="2">
        <f t="shared" si="27"/>
        <v>1.9999999552965164E-2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8785162</v>
      </c>
      <c r="D1411" s="1">
        <f>'RAS-funkcijski'!E117</f>
        <v>4847157.0199999996</v>
      </c>
      <c r="E1411" s="1">
        <v>0</v>
      </c>
      <c r="F1411" s="1">
        <v>0</v>
      </c>
      <c r="G1411" s="2">
        <f t="shared" si="24"/>
        <v>2088180.7925200001</v>
      </c>
      <c r="H1411" s="2">
        <f t="shared" si="27"/>
        <v>1.9999999552965164E-2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103625</v>
      </c>
      <c r="D1420" s="1">
        <f>'RAS-funkcijski'!E126</f>
        <v>145593.53</v>
      </c>
      <c r="E1420" s="1">
        <v>0</v>
      </c>
      <c r="F1420" s="1">
        <v>0</v>
      </c>
      <c r="G1420" s="2">
        <f t="shared" si="24"/>
        <v>48167.071319999995</v>
      </c>
      <c r="H1420" s="2">
        <f t="shared" si="27"/>
        <v>0.47000000000116415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8888787</v>
      </c>
      <c r="D1435" s="13">
        <f>'RAS-funkcijski'!E141</f>
        <v>4992750.55</v>
      </c>
      <c r="E1435" s="13">
        <v>0</v>
      </c>
      <c r="F1435" s="13">
        <v>0</v>
      </c>
      <c r="G1435" s="14">
        <f t="shared" si="24"/>
        <v>2585777.4697000002</v>
      </c>
      <c r="H1435" s="14">
        <f t="shared" si="27"/>
        <v>0.45000000018626451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1336118.99</v>
      </c>
      <c r="D1480" s="6"/>
      <c r="E1480" s="6">
        <v>0</v>
      </c>
      <c r="F1480" s="6">
        <v>0</v>
      </c>
      <c r="G1480" s="7">
        <f t="shared" ref="G1480:G1580" si="34">B1480/1000*C1480</f>
        <v>1336.1189899999999</v>
      </c>
      <c r="H1480" s="7">
        <f t="shared" ref="H1480:H1580" si="35">ABS(C1480-ROUND(C1480,0))</f>
        <v>1.0000000009313226E-2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5470520.0600000005</v>
      </c>
      <c r="D1481" s="1">
        <v>0</v>
      </c>
      <c r="E1481" s="1">
        <v>0</v>
      </c>
      <c r="F1481" s="1">
        <v>0</v>
      </c>
      <c r="G1481" s="2">
        <f t="shared" si="34"/>
        <v>10941.040120000001</v>
      </c>
      <c r="H1481" s="2">
        <f t="shared" si="35"/>
        <v>6.0000000521540642E-2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4595508.7100000009</v>
      </c>
      <c r="D1483" s="1">
        <v>0</v>
      </c>
      <c r="E1483" s="1">
        <v>0</v>
      </c>
      <c r="F1483" s="1">
        <v>0</v>
      </c>
      <c r="G1483" s="2">
        <f t="shared" si="34"/>
        <v>18382.034840000004</v>
      </c>
      <c r="H1483" s="2">
        <f t="shared" si="35"/>
        <v>0.28999999910593033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3032491.67</v>
      </c>
      <c r="D1484" s="1">
        <v>0</v>
      </c>
      <c r="E1484" s="1">
        <v>0</v>
      </c>
      <c r="F1484" s="1">
        <v>0</v>
      </c>
      <c r="G1484" s="2">
        <f t="shared" si="34"/>
        <v>15162.458350000001</v>
      </c>
      <c r="H1484" s="2">
        <f t="shared" si="35"/>
        <v>0.33000000007450581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1073619.82</v>
      </c>
      <c r="D1485" s="1">
        <v>0</v>
      </c>
      <c r="E1485" s="1">
        <v>0</v>
      </c>
      <c r="F1485" s="1">
        <v>0</v>
      </c>
      <c r="G1485" s="2">
        <f t="shared" si="34"/>
        <v>6441.7189200000003</v>
      </c>
      <c r="H1485" s="2">
        <f t="shared" si="35"/>
        <v>0.17999999993480742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7742.48</v>
      </c>
      <c r="D1486" s="1">
        <v>0</v>
      </c>
      <c r="E1486" s="1">
        <v>0</v>
      </c>
      <c r="F1486" s="1">
        <v>0</v>
      </c>
      <c r="G1486" s="2">
        <f t="shared" si="34"/>
        <v>54.197359999999996</v>
      </c>
      <c r="H1486" s="2">
        <f t="shared" si="35"/>
        <v>0.47999999999956344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149718.38</v>
      </c>
      <c r="D1489" s="1">
        <v>0</v>
      </c>
      <c r="E1489" s="1">
        <v>0</v>
      </c>
      <c r="F1489" s="1">
        <v>0</v>
      </c>
      <c r="G1489" s="2">
        <f t="shared" si="34"/>
        <v>1497.1838</v>
      </c>
      <c r="H1489" s="2">
        <f t="shared" si="35"/>
        <v>0.38000000000465661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331936.36</v>
      </c>
      <c r="D1491" s="1">
        <v>0</v>
      </c>
      <c r="E1491" s="1">
        <v>0</v>
      </c>
      <c r="F1491" s="1">
        <v>0</v>
      </c>
      <c r="G1491" s="2">
        <f t="shared" si="34"/>
        <v>3983.23632</v>
      </c>
      <c r="H1491" s="2">
        <f t="shared" si="35"/>
        <v>0.35999999998603016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875011.35</v>
      </c>
      <c r="D1492" s="1">
        <v>0</v>
      </c>
      <c r="E1492" s="1">
        <v>0</v>
      </c>
      <c r="F1492" s="1">
        <v>0</v>
      </c>
      <c r="G1492" s="2">
        <f t="shared" si="34"/>
        <v>11375.14755</v>
      </c>
      <c r="H1492" s="2">
        <f t="shared" si="35"/>
        <v>0.34999999997671694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6519591.5300000003</v>
      </c>
      <c r="D1499" s="1">
        <v>0</v>
      </c>
      <c r="E1499" s="1">
        <v>0</v>
      </c>
      <c r="F1499" s="1">
        <v>0</v>
      </c>
      <c r="G1499" s="2">
        <f t="shared" si="34"/>
        <v>130391.8306</v>
      </c>
      <c r="H1499" s="2">
        <f t="shared" si="35"/>
        <v>0.46999999973922968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4562109.46</v>
      </c>
      <c r="D1501" s="1">
        <v>0</v>
      </c>
      <c r="E1501" s="1">
        <v>0</v>
      </c>
      <c r="F1501" s="1">
        <v>0</v>
      </c>
      <c r="G1501" s="2">
        <f t="shared" si="34"/>
        <v>100366.40811999999</v>
      </c>
      <c r="H1501" s="2">
        <f t="shared" si="35"/>
        <v>0.4599999999627471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2990689.38</v>
      </c>
      <c r="D1502" s="1">
        <v>0</v>
      </c>
      <c r="E1502" s="1">
        <v>0</v>
      </c>
      <c r="F1502" s="1">
        <v>0</v>
      </c>
      <c r="G1502" s="2">
        <f t="shared" si="34"/>
        <v>68785.855739999999</v>
      </c>
      <c r="H1502" s="2">
        <f t="shared" si="35"/>
        <v>0.37999999988824129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1087644.6499999999</v>
      </c>
      <c r="D1503" s="1">
        <v>0</v>
      </c>
      <c r="E1503" s="1">
        <v>0</v>
      </c>
      <c r="F1503" s="1">
        <v>0</v>
      </c>
      <c r="G1503" s="2">
        <f t="shared" si="34"/>
        <v>26103.471599999997</v>
      </c>
      <c r="H1503" s="2">
        <f t="shared" si="35"/>
        <v>0.35000000009313226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7687.37</v>
      </c>
      <c r="D1504" s="1">
        <v>0</v>
      </c>
      <c r="E1504" s="1">
        <v>0</v>
      </c>
      <c r="F1504" s="1">
        <v>0</v>
      </c>
      <c r="G1504" s="2">
        <f t="shared" si="34"/>
        <v>192.18425000000002</v>
      </c>
      <c r="H1504" s="2">
        <f t="shared" si="35"/>
        <v>0.36999999999989086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149718.38</v>
      </c>
      <c r="D1507" s="1">
        <v>0</v>
      </c>
      <c r="E1507" s="1">
        <v>0</v>
      </c>
      <c r="F1507" s="1">
        <v>0</v>
      </c>
      <c r="G1507" s="2">
        <f t="shared" si="34"/>
        <v>4192.1146399999998</v>
      </c>
      <c r="H1507" s="2">
        <f t="shared" si="35"/>
        <v>0.38000000000465661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326369.68</v>
      </c>
      <c r="D1509" s="1">
        <v>0</v>
      </c>
      <c r="E1509" s="1">
        <v>0</v>
      </c>
      <c r="F1509" s="1">
        <v>0</v>
      </c>
      <c r="G1509" s="2">
        <f t="shared" si="34"/>
        <v>9791.0903999999991</v>
      </c>
      <c r="H1509" s="2">
        <f t="shared" si="35"/>
        <v>0.32000000000698492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1957482.07</v>
      </c>
      <c r="D1510" s="1">
        <v>0</v>
      </c>
      <c r="E1510" s="1">
        <v>0</v>
      </c>
      <c r="F1510" s="1">
        <v>0</v>
      </c>
      <c r="G1510" s="2">
        <f t="shared" si="34"/>
        <v>60681.944170000002</v>
      </c>
      <c r="H1510" s="2">
        <f t="shared" si="35"/>
        <v>7.000000006519258E-2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287047.52000000048</v>
      </c>
      <c r="D1517" s="1">
        <v>0</v>
      </c>
      <c r="E1517" s="1">
        <v>0</v>
      </c>
      <c r="F1517" s="1">
        <v>0</v>
      </c>
      <c r="G1517" s="2">
        <f t="shared" si="34"/>
        <v>10907.805760000017</v>
      </c>
      <c r="H1517" s="2">
        <f t="shared" si="35"/>
        <v>0.47999999951571226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287047.52</v>
      </c>
      <c r="D1576" s="1">
        <v>0</v>
      </c>
      <c r="E1576" s="1">
        <v>0</v>
      </c>
      <c r="F1576" s="1">
        <v>0</v>
      </c>
      <c r="G1576" s="2">
        <f t="shared" si="34"/>
        <v>27843.609440000004</v>
      </c>
      <c r="H1576" s="2">
        <f t="shared" si="35"/>
        <v>0.47999999998137355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287047.52</v>
      </c>
      <c r="D1578" s="1">
        <v>0</v>
      </c>
      <c r="E1578" s="1">
        <v>0</v>
      </c>
      <c r="F1578" s="1">
        <v>0</v>
      </c>
      <c r="G1578" s="2">
        <f t="shared" si="34"/>
        <v>28417.704480000004</v>
      </c>
      <c r="H1578" s="2">
        <f t="shared" si="35"/>
        <v>0.47999999998137355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8746</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7711328</v>
      </c>
      <c r="I16" s="172">
        <f>'PR-RAS'!E6</f>
        <v>6075854.7800000012</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3655473</v>
      </c>
      <c r="I17" s="172">
        <f>'PR-RAS'!E151</f>
        <v>4117203.6999999997</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1087321</v>
      </c>
      <c r="I19" s="173">
        <f>'PR-RAS'!E646</f>
        <v>2401.1999999985565</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7052099</v>
      </c>
      <c r="I20" s="175">
        <f>BILANCA!E7</f>
        <v>7713773.5700000003</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323543</v>
      </c>
      <c r="I21" s="177">
        <f>BILANCA!E68</f>
        <v>372822.75</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1336119</v>
      </c>
      <c r="I22" s="177">
        <f>BILANCA!E176</f>
        <v>287047.51999999996</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6039523</v>
      </c>
      <c r="I23" s="179">
        <f>BILANCA!E237</f>
        <v>7799548.7999999998</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8888787</v>
      </c>
      <c r="I27" s="177">
        <f>'RAS-funkcijski'!E114</f>
        <v>4992750.55</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8888787</v>
      </c>
      <c r="I28" s="181">
        <f>'RAS-funkcijski'!E141</f>
        <v>4992750.55</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1336118.99</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287047.52000000048</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287047.52</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zoomScaleNormal="100" workbookViewId="0">
      <selection activeCell="B42" sqref="B42"/>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7711328</v>
      </c>
      <c r="E6" s="53">
        <f>E7+E44+E50+E82+E106+E124+E133+E139</f>
        <v>6075854.7800000012</v>
      </c>
      <c r="F6" s="54">
        <f t="shared" ref="F6:F131" si="0">IF(D6&lt;&gt;0,IF(E6/D6&gt;=100,"&gt;&gt;100",E6/D6*100),"-")</f>
        <v>78.791289645570799</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5607832</v>
      </c>
      <c r="E50" s="53">
        <f>E51+E54+E59+E62+E65+E68+E71+E74+E77</f>
        <v>4399194.66</v>
      </c>
      <c r="F50" s="54">
        <f t="shared" si="0"/>
        <v>78.447333300997613</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680905</v>
      </c>
      <c r="E59" s="53">
        <f t="shared" si="12"/>
        <v>0</v>
      </c>
      <c r="F59" s="54">
        <f t="shared" si="0"/>
        <v>0</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v>680905</v>
      </c>
      <c r="E61" s="244"/>
      <c r="F61" s="54">
        <f t="shared" si="0"/>
        <v>0</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2766574</v>
      </c>
      <c r="E68" s="53">
        <f t="shared" si="15"/>
        <v>3031644.52</v>
      </c>
      <c r="F68" s="54">
        <f t="shared" si="0"/>
        <v>109.58118308058992</v>
      </c>
    </row>
    <row r="69" spans="1:6" ht="12.75" customHeight="1" x14ac:dyDescent="0.2">
      <c r="A69" s="55" t="s">
        <v>181</v>
      </c>
      <c r="B69" s="87" t="s">
        <v>182</v>
      </c>
      <c r="C69" s="52" t="s">
        <v>181</v>
      </c>
      <c r="D69" s="244">
        <v>2720202</v>
      </c>
      <c r="E69" s="244">
        <v>2986653.04</v>
      </c>
      <c r="F69" s="54">
        <f t="shared" si="0"/>
        <v>109.7952666750484</v>
      </c>
    </row>
    <row r="70" spans="1:6" ht="24" x14ac:dyDescent="0.2">
      <c r="A70" s="55" t="s">
        <v>183</v>
      </c>
      <c r="B70" s="87" t="s">
        <v>184</v>
      </c>
      <c r="C70" s="52" t="s">
        <v>183</v>
      </c>
      <c r="D70" s="244">
        <v>46372</v>
      </c>
      <c r="E70" s="244">
        <v>44991.48</v>
      </c>
      <c r="F70" s="54">
        <f t="shared" si="0"/>
        <v>97.022944880531355</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2071261</v>
      </c>
      <c r="E74" s="53">
        <f t="shared" si="17"/>
        <v>1264347.3899999999</v>
      </c>
      <c r="F74" s="54">
        <f t="shared" si="0"/>
        <v>61.042398326430124</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v>2071261</v>
      </c>
      <c r="E76" s="244">
        <v>1264347.3899999999</v>
      </c>
      <c r="F76" s="54">
        <f t="shared" si="0"/>
        <v>61.042398326430124</v>
      </c>
    </row>
    <row r="77" spans="1:6" ht="24" x14ac:dyDescent="0.2">
      <c r="A77" s="55" t="s">
        <v>197</v>
      </c>
      <c r="B77" s="87" t="s">
        <v>198</v>
      </c>
      <c r="C77" s="52" t="s">
        <v>197</v>
      </c>
      <c r="D77" s="53">
        <f t="shared" ref="D77:E77" si="18">SUM(D78:D81)</f>
        <v>89092</v>
      </c>
      <c r="E77" s="53">
        <f t="shared" si="18"/>
        <v>103202.75</v>
      </c>
      <c r="F77" s="54">
        <f t="shared" si="0"/>
        <v>115.83840299914694</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v>89092</v>
      </c>
      <c r="E80" s="244">
        <v>103202.75</v>
      </c>
      <c r="F80" s="54">
        <f t="shared" si="0"/>
        <v>115.83840299914694</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1799</v>
      </c>
      <c r="E82" s="53">
        <f t="shared" si="19"/>
        <v>8301.74</v>
      </c>
      <c r="F82" s="54">
        <f t="shared" si="0"/>
        <v>461.46414674819346</v>
      </c>
    </row>
    <row r="83" spans="1:6" ht="12.75" customHeight="1" x14ac:dyDescent="0.2">
      <c r="A83" s="55">
        <v>641</v>
      </c>
      <c r="B83" s="87" t="s">
        <v>209</v>
      </c>
      <c r="C83" s="52" t="s">
        <v>210</v>
      </c>
      <c r="D83" s="53">
        <f t="shared" ref="D83:E83" si="20">SUM(D84:D90)</f>
        <v>437</v>
      </c>
      <c r="E83" s="53">
        <f t="shared" si="20"/>
        <v>8301.74</v>
      </c>
      <c r="F83" s="54">
        <f t="shared" si="0"/>
        <v>1899.7116704805492</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2</v>
      </c>
      <c r="E85" s="244">
        <v>1.74</v>
      </c>
      <c r="F85" s="54">
        <f t="shared" si="0"/>
        <v>87</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v>435</v>
      </c>
      <c r="E88" s="244"/>
      <c r="F88" s="54">
        <f t="shared" si="0"/>
        <v>0</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v>8300</v>
      </c>
      <c r="F90" s="54" t="str">
        <f t="shared" si="0"/>
        <v>-</v>
      </c>
    </row>
    <row r="91" spans="1:6" ht="12.75" customHeight="1" x14ac:dyDescent="0.2">
      <c r="A91" s="55">
        <v>642</v>
      </c>
      <c r="B91" s="87" t="s">
        <v>225</v>
      </c>
      <c r="C91" s="52" t="s">
        <v>226</v>
      </c>
      <c r="D91" s="53">
        <f t="shared" ref="D91:E91" si="21">SUM(D92:D97)</f>
        <v>1362</v>
      </c>
      <c r="E91" s="53">
        <f t="shared" si="21"/>
        <v>0</v>
      </c>
      <c r="F91" s="54">
        <f t="shared" si="0"/>
        <v>0</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v>1362</v>
      </c>
      <c r="E93" s="244"/>
      <c r="F93" s="54">
        <f t="shared" si="0"/>
        <v>0</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30130</v>
      </c>
      <c r="E106" s="53">
        <f t="shared" si="23"/>
        <v>45709</v>
      </c>
      <c r="F106" s="54">
        <f t="shared" si="0"/>
        <v>151.70594092266845</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30130</v>
      </c>
      <c r="E112" s="53">
        <f t="shared" si="25"/>
        <v>45709</v>
      </c>
      <c r="F112" s="54">
        <f t="shared" si="0"/>
        <v>151.70594092266845</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30130</v>
      </c>
      <c r="E117" s="244">
        <v>45709</v>
      </c>
      <c r="F117" s="54">
        <f t="shared" si="0"/>
        <v>151.70594092266845</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25278</v>
      </c>
      <c r="E124" s="53">
        <f t="shared" si="27"/>
        <v>7352.94</v>
      </c>
      <c r="F124" s="54">
        <f t="shared" si="0"/>
        <v>29.088298124851647</v>
      </c>
    </row>
    <row r="125" spans="1:6" ht="12.75" customHeight="1" x14ac:dyDescent="0.2">
      <c r="A125" s="55">
        <v>661</v>
      </c>
      <c r="B125" s="88" t="s">
        <v>293</v>
      </c>
      <c r="C125" s="52" t="s">
        <v>294</v>
      </c>
      <c r="D125" s="53">
        <f t="shared" ref="D125:E125" si="28">SUM(D126:D127)</f>
        <v>0</v>
      </c>
      <c r="E125" s="53">
        <f t="shared" si="28"/>
        <v>512</v>
      </c>
      <c r="F125" s="54" t="str">
        <f t="shared" si="0"/>
        <v>-</v>
      </c>
    </row>
    <row r="126" spans="1:6" ht="12.75" customHeight="1" x14ac:dyDescent="0.2">
      <c r="A126" s="55">
        <v>6614</v>
      </c>
      <c r="B126" s="88" t="s">
        <v>295</v>
      </c>
      <c r="C126" s="52" t="s">
        <v>296</v>
      </c>
      <c r="D126" s="244"/>
      <c r="E126" s="244">
        <v>512</v>
      </c>
      <c r="F126" s="54" t="str">
        <f t="shared" si="0"/>
        <v>-</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25278</v>
      </c>
      <c r="E128" s="53">
        <f t="shared" si="29"/>
        <v>6840.94</v>
      </c>
      <c r="F128" s="54">
        <f t="shared" si="0"/>
        <v>27.062821425745703</v>
      </c>
    </row>
    <row r="129" spans="1:6" ht="12.75" customHeight="1" x14ac:dyDescent="0.2">
      <c r="A129" s="55">
        <v>6631</v>
      </c>
      <c r="B129" s="88" t="s">
        <v>301</v>
      </c>
      <c r="C129" s="52" t="s">
        <v>302</v>
      </c>
      <c r="D129" s="244">
        <v>22028</v>
      </c>
      <c r="E129" s="244">
        <v>6305.44</v>
      </c>
      <c r="F129" s="54">
        <f t="shared" si="0"/>
        <v>28.624659524241874</v>
      </c>
    </row>
    <row r="130" spans="1:6" ht="12.75" customHeight="1" x14ac:dyDescent="0.2">
      <c r="A130" s="55">
        <v>6632</v>
      </c>
      <c r="B130" s="234" t="s">
        <v>303</v>
      </c>
      <c r="C130" s="52" t="s">
        <v>304</v>
      </c>
      <c r="D130" s="244">
        <v>3250</v>
      </c>
      <c r="E130" s="244">
        <v>535.5</v>
      </c>
      <c r="F130" s="54">
        <f t="shared" si="0"/>
        <v>16.476923076923079</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2046289</v>
      </c>
      <c r="E133" s="53">
        <f t="shared" si="30"/>
        <v>1615296.44</v>
      </c>
      <c r="F133" s="54">
        <f t="shared" ref="F133:F223" si="31">IF(D133&lt;&gt;0,IF(E133/D133&gt;=100,"&gt;&gt;100",E133/D133*100),"-")</f>
        <v>78.937845045347942</v>
      </c>
    </row>
    <row r="134" spans="1:6" ht="24" x14ac:dyDescent="0.2">
      <c r="A134" s="55">
        <v>671</v>
      </c>
      <c r="B134" s="234" t="s">
        <v>311</v>
      </c>
      <c r="C134" s="52" t="s">
        <v>312</v>
      </c>
      <c r="D134" s="53">
        <f t="shared" ref="D134:E134" si="32">SUM(D135:D137)</f>
        <v>2046289</v>
      </c>
      <c r="E134" s="53">
        <f t="shared" si="32"/>
        <v>1615296.44</v>
      </c>
      <c r="F134" s="54">
        <f t="shared" si="31"/>
        <v>78.937845045347942</v>
      </c>
    </row>
    <row r="135" spans="1:6" ht="12.75" customHeight="1" x14ac:dyDescent="0.2">
      <c r="A135" s="55">
        <v>6711</v>
      </c>
      <c r="B135" s="87" t="s">
        <v>313</v>
      </c>
      <c r="C135" s="52" t="s">
        <v>314</v>
      </c>
      <c r="D135" s="244">
        <v>806605</v>
      </c>
      <c r="E135" s="244">
        <v>948785.41</v>
      </c>
      <c r="F135" s="54">
        <f t="shared" si="31"/>
        <v>117.62701818114193</v>
      </c>
    </row>
    <row r="136" spans="1:6" ht="24" x14ac:dyDescent="0.2">
      <c r="A136" s="55">
        <v>6712</v>
      </c>
      <c r="B136" s="234" t="s">
        <v>315</v>
      </c>
      <c r="C136" s="52" t="s">
        <v>316</v>
      </c>
      <c r="D136" s="244">
        <v>1239684</v>
      </c>
      <c r="E136" s="244">
        <v>666511.03</v>
      </c>
      <c r="F136" s="54">
        <f t="shared" si="31"/>
        <v>53.764590815078684</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3655473</v>
      </c>
      <c r="E151" s="53">
        <f t="shared" si="35"/>
        <v>4117203.6999999997</v>
      </c>
      <c r="F151" s="54">
        <f t="shared" si="31"/>
        <v>112.63121626120613</v>
      </c>
    </row>
    <row r="152" spans="1:6" ht="12.75" customHeight="1" x14ac:dyDescent="0.2">
      <c r="A152" s="55">
        <v>31</v>
      </c>
      <c r="B152" s="87" t="s">
        <v>346</v>
      </c>
      <c r="C152" s="52" t="s">
        <v>35</v>
      </c>
      <c r="D152" s="53">
        <f t="shared" ref="D152:E152" si="36">D153+D158+D159</f>
        <v>2640852</v>
      </c>
      <c r="E152" s="53">
        <f t="shared" si="36"/>
        <v>2838162.84</v>
      </c>
      <c r="F152" s="54">
        <f t="shared" si="31"/>
        <v>107.47148420282544</v>
      </c>
    </row>
    <row r="153" spans="1:6" ht="12.75" customHeight="1" x14ac:dyDescent="0.2">
      <c r="A153" s="55">
        <v>311</v>
      </c>
      <c r="B153" s="87" t="s">
        <v>347</v>
      </c>
      <c r="C153" s="52" t="s">
        <v>348</v>
      </c>
      <c r="D153" s="53">
        <f t="shared" ref="D153:E153" si="37">SUM(D154:D157)</f>
        <v>2181552</v>
      </c>
      <c r="E153" s="53">
        <f t="shared" si="37"/>
        <v>2314065.52</v>
      </c>
      <c r="F153" s="54">
        <f t="shared" si="31"/>
        <v>106.07427739517554</v>
      </c>
    </row>
    <row r="154" spans="1:6" ht="12.75" customHeight="1" x14ac:dyDescent="0.2">
      <c r="A154" s="55">
        <v>3111</v>
      </c>
      <c r="B154" s="87" t="s">
        <v>349</v>
      </c>
      <c r="C154" s="52" t="s">
        <v>350</v>
      </c>
      <c r="D154" s="244">
        <v>2181552</v>
      </c>
      <c r="E154" s="244">
        <v>2314065.52</v>
      </c>
      <c r="F154" s="54">
        <f t="shared" si="31"/>
        <v>106.07427739517554</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99344</v>
      </c>
      <c r="E158" s="244">
        <v>142190.76999999999</v>
      </c>
      <c r="F158" s="54">
        <f t="shared" si="31"/>
        <v>143.12970083749394</v>
      </c>
    </row>
    <row r="159" spans="1:6" ht="12.75" customHeight="1" x14ac:dyDescent="0.2">
      <c r="A159" s="55">
        <v>313</v>
      </c>
      <c r="B159" s="87" t="s">
        <v>359</v>
      </c>
      <c r="C159" s="52" t="s">
        <v>360</v>
      </c>
      <c r="D159" s="53">
        <f t="shared" ref="D159:E159" si="38">SUM(D160:D162)</f>
        <v>359956</v>
      </c>
      <c r="E159" s="53">
        <f t="shared" si="38"/>
        <v>381906.55</v>
      </c>
      <c r="F159" s="54">
        <f t="shared" si="31"/>
        <v>106.0981203258176</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359956</v>
      </c>
      <c r="E161" s="244">
        <v>381636.91</v>
      </c>
      <c r="F161" s="54">
        <f t="shared" si="31"/>
        <v>106.02321117025413</v>
      </c>
    </row>
    <row r="162" spans="1:6" ht="12.75" customHeight="1" x14ac:dyDescent="0.2">
      <c r="A162" s="55">
        <v>3133</v>
      </c>
      <c r="B162" s="87" t="s">
        <v>364</v>
      </c>
      <c r="C162" s="52" t="s">
        <v>365</v>
      </c>
      <c r="D162" s="244"/>
      <c r="E162" s="244">
        <v>269.64</v>
      </c>
      <c r="F162" s="54" t="str">
        <f t="shared" si="31"/>
        <v>-</v>
      </c>
    </row>
    <row r="163" spans="1:6" ht="12.75" customHeight="1" x14ac:dyDescent="0.2">
      <c r="A163" s="55">
        <v>32</v>
      </c>
      <c r="B163" s="87" t="s">
        <v>366</v>
      </c>
      <c r="C163" s="52" t="s">
        <v>367</v>
      </c>
      <c r="D163" s="53">
        <f t="shared" ref="D163:E163" si="39">D164+D169+D177+D187+D188</f>
        <v>876541</v>
      </c>
      <c r="E163" s="53">
        <f t="shared" si="39"/>
        <v>1121580</v>
      </c>
      <c r="F163" s="54">
        <f t="shared" si="31"/>
        <v>127.95522399979009</v>
      </c>
    </row>
    <row r="164" spans="1:6" ht="12.75" customHeight="1" x14ac:dyDescent="0.2">
      <c r="A164" s="55">
        <v>321</v>
      </c>
      <c r="B164" s="87" t="s">
        <v>368</v>
      </c>
      <c r="C164" s="52" t="s">
        <v>369</v>
      </c>
      <c r="D164" s="53">
        <f t="shared" ref="D164:E164" si="40">SUM(D165:D168)</f>
        <v>114661</v>
      </c>
      <c r="E164" s="53">
        <f t="shared" si="40"/>
        <v>158376.81</v>
      </c>
      <c r="F164" s="54">
        <f t="shared" si="31"/>
        <v>138.12613704747037</v>
      </c>
    </row>
    <row r="165" spans="1:6" ht="12.75" customHeight="1" x14ac:dyDescent="0.2">
      <c r="A165" s="55">
        <v>3211</v>
      </c>
      <c r="B165" s="87" t="s">
        <v>370</v>
      </c>
      <c r="C165" s="52" t="s">
        <v>371</v>
      </c>
      <c r="D165" s="244">
        <v>15091</v>
      </c>
      <c r="E165" s="244">
        <v>18984</v>
      </c>
      <c r="F165" s="54">
        <f t="shared" si="31"/>
        <v>125.79683254920151</v>
      </c>
    </row>
    <row r="166" spans="1:6" ht="12.75" customHeight="1" x14ac:dyDescent="0.2">
      <c r="A166" s="55">
        <v>3212</v>
      </c>
      <c r="B166" s="87" t="s">
        <v>372</v>
      </c>
      <c r="C166" s="52" t="s">
        <v>373</v>
      </c>
      <c r="D166" s="244">
        <v>97664</v>
      </c>
      <c r="E166" s="244">
        <v>136705.31</v>
      </c>
      <c r="F166" s="54">
        <f t="shared" si="31"/>
        <v>139.97512901376146</v>
      </c>
    </row>
    <row r="167" spans="1:6" ht="12.75" customHeight="1" x14ac:dyDescent="0.2">
      <c r="A167" s="55">
        <v>3213</v>
      </c>
      <c r="B167" s="87" t="s">
        <v>374</v>
      </c>
      <c r="C167" s="52" t="s">
        <v>375</v>
      </c>
      <c r="D167" s="244">
        <v>1906</v>
      </c>
      <c r="E167" s="244">
        <v>2687.5</v>
      </c>
      <c r="F167" s="54">
        <f t="shared" si="31"/>
        <v>141.00209863588665</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572202</v>
      </c>
      <c r="E169" s="53">
        <f t="shared" si="41"/>
        <v>716742.67</v>
      </c>
      <c r="F169" s="54">
        <f t="shared" si="31"/>
        <v>125.2604272617013</v>
      </c>
    </row>
    <row r="170" spans="1:6" ht="12.75" customHeight="1" x14ac:dyDescent="0.2">
      <c r="A170" s="55">
        <v>3221</v>
      </c>
      <c r="B170" s="87" t="s">
        <v>380</v>
      </c>
      <c r="C170" s="52" t="s">
        <v>381</v>
      </c>
      <c r="D170" s="244">
        <v>51701</v>
      </c>
      <c r="E170" s="244">
        <v>45870.11</v>
      </c>
      <c r="F170" s="54">
        <f t="shared" si="31"/>
        <v>88.721900930349506</v>
      </c>
    </row>
    <row r="171" spans="1:6" ht="12.75" customHeight="1" x14ac:dyDescent="0.2">
      <c r="A171" s="55">
        <v>3222</v>
      </c>
      <c r="B171" s="87" t="s">
        <v>382</v>
      </c>
      <c r="C171" s="52" t="s">
        <v>383</v>
      </c>
      <c r="D171" s="244">
        <v>105624</v>
      </c>
      <c r="E171" s="244">
        <v>145593.53</v>
      </c>
      <c r="F171" s="54">
        <f t="shared" si="31"/>
        <v>137.84133340907368</v>
      </c>
    </row>
    <row r="172" spans="1:6" ht="12.75" customHeight="1" x14ac:dyDescent="0.2">
      <c r="A172" s="55">
        <v>3223</v>
      </c>
      <c r="B172" s="87" t="s">
        <v>384</v>
      </c>
      <c r="C172" s="52" t="s">
        <v>385</v>
      </c>
      <c r="D172" s="244">
        <v>369240</v>
      </c>
      <c r="E172" s="244">
        <v>510882.4</v>
      </c>
      <c r="F172" s="54">
        <f t="shared" si="31"/>
        <v>138.36052432022535</v>
      </c>
    </row>
    <row r="173" spans="1:6" ht="12.75" customHeight="1" x14ac:dyDescent="0.2">
      <c r="A173" s="55">
        <v>3224</v>
      </c>
      <c r="B173" s="87" t="s">
        <v>386</v>
      </c>
      <c r="C173" s="52" t="s">
        <v>387</v>
      </c>
      <c r="D173" s="244">
        <v>30473</v>
      </c>
      <c r="E173" s="244">
        <v>10426.629999999999</v>
      </c>
      <c r="F173" s="54">
        <f t="shared" si="31"/>
        <v>34.215961670987426</v>
      </c>
    </row>
    <row r="174" spans="1:6" ht="12.75" customHeight="1" x14ac:dyDescent="0.2">
      <c r="A174" s="55">
        <v>3225</v>
      </c>
      <c r="B174" s="87" t="s">
        <v>388</v>
      </c>
      <c r="C174" s="52" t="s">
        <v>389</v>
      </c>
      <c r="D174" s="244">
        <v>13801</v>
      </c>
      <c r="E174" s="244">
        <v>3490</v>
      </c>
      <c r="F174" s="54">
        <f t="shared" si="31"/>
        <v>25.28802260705746</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1363</v>
      </c>
      <c r="E176" s="244">
        <v>480</v>
      </c>
      <c r="F176" s="54">
        <f t="shared" si="31"/>
        <v>35.216434336023475</v>
      </c>
    </row>
    <row r="177" spans="1:6" ht="12.75" customHeight="1" x14ac:dyDescent="0.2">
      <c r="A177" s="55">
        <v>323</v>
      </c>
      <c r="B177" s="87" t="s">
        <v>394</v>
      </c>
      <c r="C177" s="52" t="s">
        <v>395</v>
      </c>
      <c r="D177" s="53">
        <f t="shared" ref="D177:E177" si="42">SUM(D178:D186)</f>
        <v>175106</v>
      </c>
      <c r="E177" s="53">
        <f t="shared" si="42"/>
        <v>214564.02</v>
      </c>
      <c r="F177" s="54">
        <f t="shared" si="31"/>
        <v>122.53379096090367</v>
      </c>
    </row>
    <row r="178" spans="1:6" ht="12.75" customHeight="1" x14ac:dyDescent="0.2">
      <c r="A178" s="55">
        <v>3231</v>
      </c>
      <c r="B178" s="87" t="s">
        <v>396</v>
      </c>
      <c r="C178" s="52" t="s">
        <v>397</v>
      </c>
      <c r="D178" s="244">
        <v>18674</v>
      </c>
      <c r="E178" s="244">
        <v>26546.99</v>
      </c>
      <c r="F178" s="54">
        <f t="shared" si="31"/>
        <v>142.16016921923531</v>
      </c>
    </row>
    <row r="179" spans="1:6" ht="12.75" customHeight="1" x14ac:dyDescent="0.2">
      <c r="A179" s="55">
        <v>3232</v>
      </c>
      <c r="B179" s="87" t="s">
        <v>398</v>
      </c>
      <c r="C179" s="52" t="s">
        <v>399</v>
      </c>
      <c r="D179" s="244">
        <v>66121</v>
      </c>
      <c r="E179" s="244">
        <v>102623.25</v>
      </c>
      <c r="F179" s="54">
        <f t="shared" si="31"/>
        <v>155.20522980596178</v>
      </c>
    </row>
    <row r="180" spans="1:6" ht="12.75" customHeight="1" x14ac:dyDescent="0.2">
      <c r="A180" s="55">
        <v>3233</v>
      </c>
      <c r="B180" s="87" t="s">
        <v>400</v>
      </c>
      <c r="C180" s="52" t="s">
        <v>401</v>
      </c>
      <c r="D180" s="244">
        <v>3795</v>
      </c>
      <c r="E180" s="244">
        <v>3795</v>
      </c>
      <c r="F180" s="54">
        <f t="shared" si="31"/>
        <v>100</v>
      </c>
    </row>
    <row r="181" spans="1:6" ht="12.75" customHeight="1" x14ac:dyDescent="0.2">
      <c r="A181" s="55">
        <v>3234</v>
      </c>
      <c r="B181" s="87" t="s">
        <v>402</v>
      </c>
      <c r="C181" s="52" t="s">
        <v>403</v>
      </c>
      <c r="D181" s="244">
        <v>37399</v>
      </c>
      <c r="E181" s="244">
        <v>36813.769999999997</v>
      </c>
      <c r="F181" s="54">
        <f t="shared" si="31"/>
        <v>98.435172063424147</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11630</v>
      </c>
      <c r="E183" s="244">
        <v>6172.5</v>
      </c>
      <c r="F183" s="54">
        <f t="shared" si="31"/>
        <v>53.073946689595871</v>
      </c>
    </row>
    <row r="184" spans="1:6" ht="12.75" customHeight="1" x14ac:dyDescent="0.2">
      <c r="A184" s="55">
        <v>3237</v>
      </c>
      <c r="B184" s="87" t="s">
        <v>408</v>
      </c>
      <c r="C184" s="52" t="s">
        <v>409</v>
      </c>
      <c r="D184" s="244">
        <v>7000</v>
      </c>
      <c r="E184" s="244">
        <v>6375</v>
      </c>
      <c r="F184" s="54">
        <f t="shared" si="31"/>
        <v>91.071428571428569</v>
      </c>
    </row>
    <row r="185" spans="1:6" ht="12.75" customHeight="1" x14ac:dyDescent="0.2">
      <c r="A185" s="55">
        <v>3238</v>
      </c>
      <c r="B185" s="87" t="s">
        <v>410</v>
      </c>
      <c r="C185" s="52" t="s">
        <v>411</v>
      </c>
      <c r="D185" s="244">
        <v>29300</v>
      </c>
      <c r="E185" s="244">
        <v>29062.51</v>
      </c>
      <c r="F185" s="54">
        <f t="shared" si="31"/>
        <v>99.189453924914673</v>
      </c>
    </row>
    <row r="186" spans="1:6" ht="12.75" customHeight="1" x14ac:dyDescent="0.2">
      <c r="A186" s="55">
        <v>3239</v>
      </c>
      <c r="B186" s="87" t="s">
        <v>412</v>
      </c>
      <c r="C186" s="52" t="s">
        <v>413</v>
      </c>
      <c r="D186" s="244">
        <v>1187</v>
      </c>
      <c r="E186" s="244">
        <v>3175</v>
      </c>
      <c r="F186" s="54">
        <f t="shared" si="31"/>
        <v>267.48104465037909</v>
      </c>
    </row>
    <row r="187" spans="1:6" ht="12.75" customHeight="1" x14ac:dyDescent="0.2">
      <c r="A187" s="55">
        <v>324</v>
      </c>
      <c r="B187" s="87" t="s">
        <v>414</v>
      </c>
      <c r="C187" s="52" t="s">
        <v>415</v>
      </c>
      <c r="D187" s="244">
        <v>352</v>
      </c>
      <c r="E187" s="244"/>
      <c r="F187" s="54">
        <f t="shared" si="31"/>
        <v>0</v>
      </c>
    </row>
    <row r="188" spans="1:6" ht="12.75" customHeight="1" x14ac:dyDescent="0.2">
      <c r="A188" s="55">
        <v>329</v>
      </c>
      <c r="B188" s="87" t="s">
        <v>416</v>
      </c>
      <c r="C188" s="52" t="s">
        <v>417</v>
      </c>
      <c r="D188" s="53">
        <f t="shared" ref="D188:E188" si="43">SUM(D189:D195)</f>
        <v>14220</v>
      </c>
      <c r="E188" s="53">
        <f t="shared" si="43"/>
        <v>31896.5</v>
      </c>
      <c r="F188" s="54">
        <f t="shared" si="31"/>
        <v>224.3073136427567</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6760</v>
      </c>
      <c r="E190" s="244">
        <v>5980.56</v>
      </c>
      <c r="F190" s="54">
        <f t="shared" si="31"/>
        <v>88.469822485207104</v>
      </c>
    </row>
    <row r="191" spans="1:6" ht="12.75" customHeight="1" x14ac:dyDescent="0.2">
      <c r="A191" s="55">
        <v>3293</v>
      </c>
      <c r="B191" s="87" t="s">
        <v>422</v>
      </c>
      <c r="C191" s="52" t="s">
        <v>423</v>
      </c>
      <c r="D191" s="244">
        <v>3380</v>
      </c>
      <c r="E191" s="244">
        <v>2502.44</v>
      </c>
      <c r="F191" s="54">
        <f t="shared" si="31"/>
        <v>74.036686390532552</v>
      </c>
    </row>
    <row r="192" spans="1:6" ht="12.75" customHeight="1" x14ac:dyDescent="0.2">
      <c r="A192" s="55">
        <v>3294</v>
      </c>
      <c r="B192" s="87" t="s">
        <v>424</v>
      </c>
      <c r="C192" s="52" t="s">
        <v>425</v>
      </c>
      <c r="D192" s="244">
        <v>1937</v>
      </c>
      <c r="E192" s="244">
        <v>1200</v>
      </c>
      <c r="F192" s="54">
        <f t="shared" si="31"/>
        <v>61.951471347444496</v>
      </c>
    </row>
    <row r="193" spans="1:6" ht="12.75" customHeight="1" x14ac:dyDescent="0.2">
      <c r="A193" s="55">
        <v>3295</v>
      </c>
      <c r="B193" s="87" t="s">
        <v>426</v>
      </c>
      <c r="C193" s="52" t="s">
        <v>427</v>
      </c>
      <c r="D193" s="244">
        <v>150</v>
      </c>
      <c r="E193" s="244">
        <v>2812.5</v>
      </c>
      <c r="F193" s="54">
        <f t="shared" si="31"/>
        <v>1875</v>
      </c>
    </row>
    <row r="194" spans="1:6" ht="12.75" customHeight="1" x14ac:dyDescent="0.2">
      <c r="A194" s="55" t="s">
        <v>428</v>
      </c>
      <c r="B194" s="87" t="s">
        <v>429</v>
      </c>
      <c r="C194" s="52" t="s">
        <v>428</v>
      </c>
      <c r="D194" s="244"/>
      <c r="E194" s="244">
        <v>3750</v>
      </c>
      <c r="F194" s="54" t="str">
        <f t="shared" si="31"/>
        <v>-</v>
      </c>
    </row>
    <row r="195" spans="1:6" ht="12.75" customHeight="1" x14ac:dyDescent="0.2">
      <c r="A195" s="55">
        <v>3299</v>
      </c>
      <c r="B195" s="87" t="s">
        <v>430</v>
      </c>
      <c r="C195" s="52" t="s">
        <v>431</v>
      </c>
      <c r="D195" s="244">
        <v>1993</v>
      </c>
      <c r="E195" s="244">
        <v>15651</v>
      </c>
      <c r="F195" s="54">
        <f t="shared" si="31"/>
        <v>785.29854490717503</v>
      </c>
    </row>
    <row r="196" spans="1:6" ht="12.75" customHeight="1" x14ac:dyDescent="0.2">
      <c r="A196" s="55">
        <v>34</v>
      </c>
      <c r="B196" s="234" t="s">
        <v>432</v>
      </c>
      <c r="C196" s="52" t="s">
        <v>433</v>
      </c>
      <c r="D196" s="53">
        <f t="shared" ref="D196:E196" si="44">D197+D202+D210</f>
        <v>3000</v>
      </c>
      <c r="E196" s="53">
        <f t="shared" si="44"/>
        <v>7742.4800000000005</v>
      </c>
      <c r="F196" s="54">
        <f t="shared" si="31"/>
        <v>258.08266666666668</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3000</v>
      </c>
      <c r="E210" s="53">
        <f t="shared" si="47"/>
        <v>7742.4800000000005</v>
      </c>
      <c r="F210" s="54">
        <f t="shared" si="31"/>
        <v>258.08266666666668</v>
      </c>
    </row>
    <row r="211" spans="1:6" ht="12.75" customHeight="1" x14ac:dyDescent="0.2">
      <c r="A211" s="55">
        <v>3431</v>
      </c>
      <c r="B211" s="234" t="s">
        <v>462</v>
      </c>
      <c r="C211" s="52" t="s">
        <v>463</v>
      </c>
      <c r="D211" s="244">
        <v>2763</v>
      </c>
      <c r="E211" s="244">
        <v>2567.92</v>
      </c>
      <c r="F211" s="54">
        <f t="shared" si="31"/>
        <v>92.939558450959098</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237</v>
      </c>
      <c r="E213" s="244">
        <v>278</v>
      </c>
      <c r="F213" s="54">
        <f t="shared" si="31"/>
        <v>117.29957805907173</v>
      </c>
    </row>
    <row r="214" spans="1:6" ht="12.75" customHeight="1" x14ac:dyDescent="0.2">
      <c r="A214" s="55">
        <v>3434</v>
      </c>
      <c r="B214" s="87" t="s">
        <v>468</v>
      </c>
      <c r="C214" s="52" t="s">
        <v>469</v>
      </c>
      <c r="D214" s="244"/>
      <c r="E214" s="244">
        <v>4896.5600000000004</v>
      </c>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135080</v>
      </c>
      <c r="E252" s="53">
        <f t="shared" si="63"/>
        <v>149718.38</v>
      </c>
      <c r="F252" s="54">
        <f t="shared" ref="F252:F258" si="64">IF(D252&lt;&gt;0,IF(E252/D252&gt;=100,"&gt;&gt;100",E252/D252*100),"-")</f>
        <v>110.83682262363044</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135080</v>
      </c>
      <c r="E259" s="53">
        <f t="shared" si="66"/>
        <v>149718.38</v>
      </c>
      <c r="F259" s="54">
        <f t="shared" ref="F259:F262" si="67">IF(D259&lt;&gt;0,IF(E259/D259&gt;=100,"&gt;&gt;100",E259/D259*100),"-")</f>
        <v>110.83682262363044</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135080</v>
      </c>
      <c r="E261" s="244">
        <v>149718.38</v>
      </c>
      <c r="F261" s="54">
        <f t="shared" si="67"/>
        <v>110.83682262363044</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3655473</v>
      </c>
      <c r="E289" s="53">
        <f t="shared" si="79"/>
        <v>4117203.6999999997</v>
      </c>
      <c r="F289" s="54">
        <f t="shared" si="76"/>
        <v>112.63121626120613</v>
      </c>
    </row>
    <row r="290" spans="1:6" ht="12.75" customHeight="1" x14ac:dyDescent="0.2">
      <c r="A290" s="55" t="s">
        <v>605</v>
      </c>
      <c r="B290" s="87" t="s">
        <v>616</v>
      </c>
      <c r="C290" s="52" t="s">
        <v>617</v>
      </c>
      <c r="D290" s="53">
        <f>IF(D6&gt;=D289,D6-D289,0)</f>
        <v>4055855</v>
      </c>
      <c r="E290" s="53">
        <f>IF(E6&gt;=E289,E6-E289,0)</f>
        <v>1958651.0800000015</v>
      </c>
      <c r="F290" s="54">
        <f t="shared" si="76"/>
        <v>48.291940417002124</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90138</v>
      </c>
      <c r="E292" s="244"/>
      <c r="F292" s="54">
        <f t="shared" si="76"/>
        <v>0</v>
      </c>
    </row>
    <row r="293" spans="1:6" ht="12.75" customHeight="1" x14ac:dyDescent="0.2">
      <c r="A293" s="55">
        <v>92221</v>
      </c>
      <c r="B293" s="87" t="s">
        <v>622</v>
      </c>
      <c r="C293" s="52" t="s">
        <v>623</v>
      </c>
      <c r="D293" s="244"/>
      <c r="E293" s="244">
        <v>1087321.43</v>
      </c>
      <c r="F293" s="54" t="str">
        <f t="shared" si="76"/>
        <v>-</v>
      </c>
    </row>
    <row r="294" spans="1:6" ht="12.75" customHeight="1" x14ac:dyDescent="0.2">
      <c r="A294" s="55">
        <v>96</v>
      </c>
      <c r="B294" s="87" t="s">
        <v>624</v>
      </c>
      <c r="C294" s="52" t="s">
        <v>625</v>
      </c>
      <c r="D294" s="244"/>
      <c r="E294" s="244"/>
      <c r="F294" s="54" t="str">
        <f t="shared" si="76"/>
        <v>-</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1816</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1816</v>
      </c>
      <c r="F311" s="54" t="str">
        <f t="shared" si="81"/>
        <v>-</v>
      </c>
    </row>
    <row r="312" spans="1:6" ht="12.75" customHeight="1" x14ac:dyDescent="0.2">
      <c r="A312" s="55">
        <v>721</v>
      </c>
      <c r="B312" s="87" t="s">
        <v>659</v>
      </c>
      <c r="C312" s="52" t="s">
        <v>660</v>
      </c>
      <c r="D312" s="53">
        <f t="shared" ref="D312:E312" si="86">SUM(D313:D316)</f>
        <v>0</v>
      </c>
      <c r="E312" s="53">
        <f t="shared" si="86"/>
        <v>1816</v>
      </c>
      <c r="F312" s="54" t="str">
        <f t="shared" si="81"/>
        <v>-</v>
      </c>
    </row>
    <row r="313" spans="1:6" ht="12.75" customHeight="1" x14ac:dyDescent="0.2">
      <c r="A313" s="55">
        <v>7211</v>
      </c>
      <c r="B313" s="87" t="s">
        <v>661</v>
      </c>
      <c r="C313" s="52" t="s">
        <v>662</v>
      </c>
      <c r="D313" s="244"/>
      <c r="E313" s="244">
        <v>1816</v>
      </c>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5233314</v>
      </c>
      <c r="E350" s="53">
        <f t="shared" si="95"/>
        <v>875546.85</v>
      </c>
      <c r="F350" s="54">
        <f t="shared" si="81"/>
        <v>16.730256392029982</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131983</v>
      </c>
      <c r="E363" s="53">
        <f t="shared" si="99"/>
        <v>46026.98</v>
      </c>
      <c r="F363" s="54">
        <f t="shared" si="81"/>
        <v>34.873415515634591</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85611</v>
      </c>
      <c r="E369" s="53">
        <f t="shared" si="101"/>
        <v>0</v>
      </c>
      <c r="F369" s="54">
        <f t="shared" si="81"/>
        <v>0</v>
      </c>
    </row>
    <row r="370" spans="1:6" ht="12.75" customHeight="1" x14ac:dyDescent="0.2">
      <c r="A370" s="55">
        <v>4221</v>
      </c>
      <c r="B370" s="87" t="s">
        <v>671</v>
      </c>
      <c r="C370" s="52" t="s">
        <v>763</v>
      </c>
      <c r="D370" s="244">
        <v>22231</v>
      </c>
      <c r="E370" s="244"/>
      <c r="F370" s="54">
        <f t="shared" si="81"/>
        <v>0</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63380</v>
      </c>
      <c r="E376" s="244"/>
      <c r="F376" s="54">
        <f t="shared" si="81"/>
        <v>0</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46372</v>
      </c>
      <c r="E383" s="53">
        <f t="shared" si="103"/>
        <v>45491.48</v>
      </c>
      <c r="F383" s="54">
        <f t="shared" si="81"/>
        <v>98.101181747606319</v>
      </c>
    </row>
    <row r="384" spans="1:6" ht="12.75" customHeight="1" x14ac:dyDescent="0.2">
      <c r="A384" s="55">
        <v>4241</v>
      </c>
      <c r="B384" s="87" t="s">
        <v>780</v>
      </c>
      <c r="C384" s="52" t="s">
        <v>781</v>
      </c>
      <c r="D384" s="244">
        <v>46372</v>
      </c>
      <c r="E384" s="244">
        <v>45491.48</v>
      </c>
      <c r="F384" s="54">
        <f t="shared" si="81"/>
        <v>98.101181747606319</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535.5</v>
      </c>
      <c r="F388" s="54" t="str">
        <f t="shared" si="81"/>
        <v>-</v>
      </c>
    </row>
    <row r="389" spans="1:6" ht="12.75" customHeight="1" x14ac:dyDescent="0.2">
      <c r="A389" s="55">
        <v>4251</v>
      </c>
      <c r="B389" s="87" t="s">
        <v>787</v>
      </c>
      <c r="C389" s="52" t="s">
        <v>788</v>
      </c>
      <c r="D389" s="244"/>
      <c r="E389" s="244">
        <v>535.5</v>
      </c>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5101331</v>
      </c>
      <c r="E402" s="53">
        <f t="shared" si="109"/>
        <v>829519.87</v>
      </c>
      <c r="F402" s="54">
        <f t="shared" si="81"/>
        <v>16.260851726735631</v>
      </c>
    </row>
    <row r="403" spans="1:6" ht="12.75" customHeight="1" x14ac:dyDescent="0.2">
      <c r="A403" s="55">
        <v>451</v>
      </c>
      <c r="B403" s="87" t="s">
        <v>808</v>
      </c>
      <c r="C403" s="52" t="s">
        <v>809</v>
      </c>
      <c r="D403" s="244">
        <v>5101331</v>
      </c>
      <c r="E403" s="244">
        <v>829519.87</v>
      </c>
      <c r="F403" s="54">
        <f t="shared" si="81"/>
        <v>16.260851726735631</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5233314</v>
      </c>
      <c r="E408" s="53">
        <f t="shared" si="111"/>
        <v>873730.85</v>
      </c>
      <c r="F408" s="54">
        <f t="shared" si="81"/>
        <v>16.695555626893398</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7711328</v>
      </c>
      <c r="E412" s="53">
        <f>E6+E298</f>
        <v>6077670.7800000012</v>
      </c>
      <c r="F412" s="54">
        <f t="shared" si="81"/>
        <v>78.814839415467759</v>
      </c>
    </row>
    <row r="413" spans="1:6" ht="12.75" customHeight="1" x14ac:dyDescent="0.2">
      <c r="A413" s="55" t="s">
        <v>605</v>
      </c>
      <c r="B413" s="87" t="s">
        <v>828</v>
      </c>
      <c r="C413" s="52" t="s">
        <v>829</v>
      </c>
      <c r="D413" s="53">
        <f t="shared" ref="D413:E413" si="112">D289+D350</f>
        <v>8888787</v>
      </c>
      <c r="E413" s="53">
        <f t="shared" si="112"/>
        <v>4992750.55</v>
      </c>
      <c r="F413" s="54">
        <f t="shared" si="81"/>
        <v>56.169087525665759</v>
      </c>
    </row>
    <row r="414" spans="1:6" ht="12.75" customHeight="1" x14ac:dyDescent="0.2">
      <c r="A414" s="55" t="s">
        <v>605</v>
      </c>
      <c r="B414" s="87" t="s">
        <v>830</v>
      </c>
      <c r="C414" s="52" t="s">
        <v>831</v>
      </c>
      <c r="D414" s="53">
        <f t="shared" ref="D414:E414" si="113">IF(D412&gt;=D413,D412-D413,0)</f>
        <v>0</v>
      </c>
      <c r="E414" s="53">
        <f t="shared" si="113"/>
        <v>1084920.2300000014</v>
      </c>
      <c r="F414" s="54" t="str">
        <f t="shared" si="81"/>
        <v>-</v>
      </c>
    </row>
    <row r="415" spans="1:6" ht="12.75" customHeight="1" x14ac:dyDescent="0.2">
      <c r="A415" s="55" t="s">
        <v>605</v>
      </c>
      <c r="B415" s="87" t="s">
        <v>832</v>
      </c>
      <c r="C415" s="52" t="s">
        <v>833</v>
      </c>
      <c r="D415" s="53">
        <f t="shared" ref="D415:E415" si="114">IF(D413&gt;=D412,D413-D412,0)</f>
        <v>1177459</v>
      </c>
      <c r="E415" s="53">
        <f t="shared" si="114"/>
        <v>0</v>
      </c>
      <c r="F415" s="54">
        <f t="shared" si="81"/>
        <v>0</v>
      </c>
    </row>
    <row r="416" spans="1:6" ht="12.75" customHeight="1" x14ac:dyDescent="0.2">
      <c r="A416" s="62" t="s">
        <v>834</v>
      </c>
      <c r="B416" s="234" t="s">
        <v>835</v>
      </c>
      <c r="C416" s="63" t="s">
        <v>836</v>
      </c>
      <c r="D416" s="53">
        <f t="shared" ref="D416:E416" si="115">IF(D292-D293+D409-D410&gt;=0,D292-D293+D409-D410,0)</f>
        <v>90138</v>
      </c>
      <c r="E416" s="53">
        <f t="shared" si="115"/>
        <v>0</v>
      </c>
      <c r="F416" s="54">
        <f t="shared" si="81"/>
        <v>0</v>
      </c>
    </row>
    <row r="417" spans="1:6" ht="12.75" customHeight="1" x14ac:dyDescent="0.2">
      <c r="A417" s="62" t="s">
        <v>834</v>
      </c>
      <c r="B417" s="87" t="s">
        <v>837</v>
      </c>
      <c r="C417" s="63" t="s">
        <v>838</v>
      </c>
      <c r="D417" s="53">
        <f t="shared" ref="D417:E417" si="116">IF(D293-D292+D410-D409&gt;=0,D293-D292+D410-D409,0)</f>
        <v>0</v>
      </c>
      <c r="E417" s="53">
        <f t="shared" si="116"/>
        <v>1087321.43</v>
      </c>
      <c r="F417" s="54" t="str">
        <f t="shared" si="81"/>
        <v>-</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7711328</v>
      </c>
      <c r="E639" s="53">
        <f t="shared" si="180"/>
        <v>6077670.7800000012</v>
      </c>
      <c r="F639" s="54">
        <f t="shared" si="119"/>
        <v>78.814839415467759</v>
      </c>
    </row>
    <row r="640" spans="1:6" ht="12.75" customHeight="1" x14ac:dyDescent="0.2">
      <c r="A640" s="55" t="s">
        <v>605</v>
      </c>
      <c r="B640" s="87" t="s">
        <v>1274</v>
      </c>
      <c r="C640" s="52" t="s">
        <v>1275</v>
      </c>
      <c r="D640" s="53">
        <f t="shared" ref="D640:E640" si="181">D413+D528</f>
        <v>8888787</v>
      </c>
      <c r="E640" s="53">
        <f t="shared" si="181"/>
        <v>4992750.55</v>
      </c>
      <c r="F640" s="54">
        <f t="shared" si="119"/>
        <v>56.169087525665759</v>
      </c>
    </row>
    <row r="641" spans="1:6" ht="12.75" customHeight="1" x14ac:dyDescent="0.2">
      <c r="A641" s="55" t="s">
        <v>605</v>
      </c>
      <c r="B641" s="87" t="s">
        <v>1276</v>
      </c>
      <c r="C641" s="52" t="s">
        <v>1277</v>
      </c>
      <c r="D641" s="53">
        <f t="shared" ref="D641:E641" si="182">IF(D639&gt;=D640,D639-D640,0)</f>
        <v>0</v>
      </c>
      <c r="E641" s="53">
        <f t="shared" si="182"/>
        <v>1084920.2300000014</v>
      </c>
      <c r="F641" s="54" t="str">
        <f t="shared" si="119"/>
        <v>-</v>
      </c>
    </row>
    <row r="642" spans="1:6" ht="12.75" customHeight="1" x14ac:dyDescent="0.2">
      <c r="A642" s="55" t="s">
        <v>605</v>
      </c>
      <c r="B642" s="87" t="s">
        <v>1278</v>
      </c>
      <c r="C642" s="52" t="s">
        <v>1279</v>
      </c>
      <c r="D642" s="53">
        <f t="shared" ref="D642:E642" si="183">IF(D640&gt;=D639,D640-D639,0)</f>
        <v>1177459</v>
      </c>
      <c r="E642" s="53">
        <f t="shared" si="183"/>
        <v>0</v>
      </c>
      <c r="F642" s="54">
        <f t="shared" si="119"/>
        <v>0</v>
      </c>
    </row>
    <row r="643" spans="1:6" ht="24" x14ac:dyDescent="0.2">
      <c r="A643" s="62" t="s">
        <v>1280</v>
      </c>
      <c r="B643" s="87" t="s">
        <v>1281</v>
      </c>
      <c r="C643" s="63" t="s">
        <v>1280</v>
      </c>
      <c r="D643" s="53">
        <f t="shared" ref="D643:E643" si="184">IF(D416-D417+D637-D638&gt;=0,D416-D417+D637-D638,0)</f>
        <v>90138</v>
      </c>
      <c r="E643" s="53">
        <f t="shared" si="184"/>
        <v>0</v>
      </c>
      <c r="F643" s="54">
        <f t="shared" si="119"/>
        <v>0</v>
      </c>
    </row>
    <row r="644" spans="1:6" ht="24" x14ac:dyDescent="0.2">
      <c r="A644" s="62" t="s">
        <v>1282</v>
      </c>
      <c r="B644" s="87" t="s">
        <v>1283</v>
      </c>
      <c r="C644" s="63" t="s">
        <v>1282</v>
      </c>
      <c r="D644" s="53">
        <f t="shared" ref="D644:E644" si="185">IF(D417-D416+D638-D637&gt;=0,D417-D416+D638-D637,0)</f>
        <v>0</v>
      </c>
      <c r="E644" s="53">
        <f t="shared" si="185"/>
        <v>1087321.43</v>
      </c>
      <c r="F644" s="54" t="str">
        <f t="shared" si="119"/>
        <v>-</v>
      </c>
    </row>
    <row r="645" spans="1:6" ht="24" x14ac:dyDescent="0.2">
      <c r="A645" s="55" t="s">
        <v>605</v>
      </c>
      <c r="B645" s="87" t="s">
        <v>1284</v>
      </c>
      <c r="C645" s="52" t="s">
        <v>1285</v>
      </c>
      <c r="D645" s="53">
        <f t="shared" ref="D645:E645" si="186">IF(D641+D643-D642-D644&gt;=0,D641+D643-D642-D644,0)</f>
        <v>0</v>
      </c>
      <c r="E645" s="53">
        <f t="shared" si="186"/>
        <v>0</v>
      </c>
      <c r="F645" s="54" t="str">
        <f t="shared" si="119"/>
        <v>-</v>
      </c>
    </row>
    <row r="646" spans="1:6" ht="24" x14ac:dyDescent="0.2">
      <c r="A646" s="55" t="s">
        <v>605</v>
      </c>
      <c r="B646" s="87" t="s">
        <v>1286</v>
      </c>
      <c r="C646" s="52" t="s">
        <v>1287</v>
      </c>
      <c r="D646" s="53">
        <f t="shared" ref="D646:E646" si="187">IF(D642+D644-D641-D643&gt;=0,D642+D644-D641-D643,0)</f>
        <v>1087321</v>
      </c>
      <c r="E646" s="53">
        <f t="shared" si="187"/>
        <v>2401.1999999985565</v>
      </c>
      <c r="F646" s="54">
        <f t="shared" si="119"/>
        <v>0.22083634915526845</v>
      </c>
    </row>
    <row r="647" spans="1:6" ht="24" x14ac:dyDescent="0.2">
      <c r="A647" s="57" t="s">
        <v>1288</v>
      </c>
      <c r="B647" s="235" t="s">
        <v>1289</v>
      </c>
      <c r="C647" s="58" t="s">
        <v>1288</v>
      </c>
      <c r="D647" s="245">
        <v>227776</v>
      </c>
      <c r="E647" s="245">
        <v>264707.99</v>
      </c>
      <c r="F647" s="59">
        <f t="shared" si="119"/>
        <v>116.21417093987074</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157593</v>
      </c>
      <c r="E649" s="244">
        <v>39462.019999999997</v>
      </c>
      <c r="F649" s="54">
        <f t="shared" ref="F649:F724" si="188">IF(D649&lt;&gt;0,IF(E649/D649&gt;=100,"&gt;&gt;100",E649/D649*100),"-")</f>
        <v>25.040464995272632</v>
      </c>
    </row>
    <row r="650" spans="1:6" ht="12.75" customHeight="1" x14ac:dyDescent="0.2">
      <c r="A650" s="55" t="s">
        <v>1293</v>
      </c>
      <c r="B650" s="87" t="s">
        <v>1294</v>
      </c>
      <c r="C650" s="52" t="s">
        <v>1293</v>
      </c>
      <c r="D650" s="244">
        <v>5614148</v>
      </c>
      <c r="E650" s="244">
        <v>3409972.85</v>
      </c>
      <c r="F650" s="54">
        <f t="shared" si="188"/>
        <v>60.738919779100939</v>
      </c>
    </row>
    <row r="651" spans="1:6" ht="12.75" customHeight="1" x14ac:dyDescent="0.2">
      <c r="A651" s="55" t="s">
        <v>1295</v>
      </c>
      <c r="B651" s="87" t="s">
        <v>1296</v>
      </c>
      <c r="C651" s="52" t="s">
        <v>1295</v>
      </c>
      <c r="D651" s="244">
        <v>5732279</v>
      </c>
      <c r="E651" s="244">
        <v>3420106.22</v>
      </c>
      <c r="F651" s="54">
        <f t="shared" si="188"/>
        <v>59.663987394891279</v>
      </c>
    </row>
    <row r="652" spans="1:6" ht="24" x14ac:dyDescent="0.2">
      <c r="A652" s="55">
        <v>11</v>
      </c>
      <c r="B652" s="87" t="s">
        <v>1297</v>
      </c>
      <c r="C652" s="52" t="s">
        <v>1298</v>
      </c>
      <c r="D652" s="53">
        <f t="shared" ref="D652:E652" si="189">+D649+D650-D651</f>
        <v>39462</v>
      </c>
      <c r="E652" s="53">
        <f t="shared" si="189"/>
        <v>29328.649999999907</v>
      </c>
      <c r="F652" s="54">
        <f t="shared" si="188"/>
        <v>74.321245755410033</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29</v>
      </c>
      <c r="E654" s="264">
        <v>32</v>
      </c>
      <c r="F654" s="54">
        <f t="shared" si="188"/>
        <v>110.34482758620689</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22</v>
      </c>
      <c r="E656" s="264">
        <v>23</v>
      </c>
      <c r="F656" s="54">
        <f t="shared" si="188"/>
        <v>104.54545454545455</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v>680905</v>
      </c>
      <c r="E665" s="244"/>
      <c r="F665" s="54">
        <f t="shared" si="188"/>
        <v>0</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2720202</v>
      </c>
      <c r="E675" s="244">
        <v>2986653.04</v>
      </c>
      <c r="F675" s="54">
        <f t="shared" si="188"/>
        <v>109.7952666750484</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v>46372</v>
      </c>
      <c r="E677" s="244">
        <v>44991.48</v>
      </c>
      <c r="F677" s="54">
        <f t="shared" si="188"/>
        <v>97.022944880531355</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v>2071261</v>
      </c>
      <c r="E698" s="244">
        <v>1264347.3899999999</v>
      </c>
      <c r="F698" s="54">
        <f t="shared" si="188"/>
        <v>61.042398326430124</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30130</v>
      </c>
      <c r="E710" s="244">
        <v>45709</v>
      </c>
      <c r="F710" s="54">
        <f t="shared" si="188"/>
        <v>151.70594092266845</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c r="F716" s="54" t="str">
        <f t="shared" si="188"/>
        <v>-</v>
      </c>
    </row>
    <row r="717" spans="1:6" ht="12.75" customHeight="1" x14ac:dyDescent="0.2">
      <c r="A717" s="55">
        <v>31215</v>
      </c>
      <c r="B717" s="87" t="s">
        <v>1410</v>
      </c>
      <c r="C717" s="52" t="s">
        <v>1411</v>
      </c>
      <c r="D717" s="244">
        <v>11772</v>
      </c>
      <c r="E717" s="244">
        <v>25503.49</v>
      </c>
      <c r="F717" s="54">
        <f t="shared" si="188"/>
        <v>216.64534488617056</v>
      </c>
    </row>
    <row r="718" spans="1:6" ht="12.75" customHeight="1" x14ac:dyDescent="0.2">
      <c r="A718" s="55">
        <v>32121</v>
      </c>
      <c r="B718" s="87" t="s">
        <v>1412</v>
      </c>
      <c r="C718" s="52" t="s">
        <v>1413</v>
      </c>
      <c r="D718" s="244">
        <v>97664</v>
      </c>
      <c r="E718" s="244">
        <v>136079.35999999999</v>
      </c>
      <c r="F718" s="54">
        <f t="shared" si="188"/>
        <v>139.33420707732634</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9130</v>
      </c>
      <c r="E720" s="244">
        <v>3672.5</v>
      </c>
      <c r="F720" s="54">
        <f t="shared" si="188"/>
        <v>40.224534501642935</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1000</v>
      </c>
      <c r="E722" s="244"/>
      <c r="F722" s="54">
        <f t="shared" si="188"/>
        <v>0</v>
      </c>
    </row>
    <row r="723" spans="1:6" ht="12.75" customHeight="1" x14ac:dyDescent="0.2">
      <c r="A723" s="55" t="s">
        <v>1422</v>
      </c>
      <c r="B723" s="87" t="s">
        <v>1423</v>
      </c>
      <c r="C723" s="52" t="s">
        <v>1422</v>
      </c>
      <c r="D723" s="244">
        <v>6000</v>
      </c>
      <c r="E723" s="244">
        <v>6375</v>
      </c>
      <c r="F723" s="54">
        <f t="shared" si="188"/>
        <v>106.25</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v>116488</v>
      </c>
      <c r="E824" s="244">
        <v>131332.04999999999</v>
      </c>
      <c r="F824" s="54">
        <f t="shared" si="190"/>
        <v>112.74298640203281</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18592</v>
      </c>
      <c r="E828" s="244">
        <v>18386.330000000002</v>
      </c>
      <c r="F828" s="54">
        <f t="shared" si="190"/>
        <v>98.893771514629961</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08" workbookViewId="0">
      <selection activeCell="E81" sqref="E81"/>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7375642</v>
      </c>
      <c r="E6" s="231">
        <f t="shared" si="0"/>
        <v>8086596.3200000003</v>
      </c>
      <c r="F6" s="232">
        <f t="shared" ref="F6:F260" si="1">IF(D6&gt;0,IF(E6/D6&gt;=100,"&gt;&gt;100",E6/D6*100),"-")</f>
        <v>109.63921947404714</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7052099</v>
      </c>
      <c r="E7" s="106">
        <f t="shared" si="2"/>
        <v>7713773.5700000003</v>
      </c>
      <c r="F7" s="95">
        <f t="shared" si="1"/>
        <v>109.38266138918355</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7043589</v>
      </c>
      <c r="E12" s="106">
        <f t="shared" si="3"/>
        <v>7713773.5700000003</v>
      </c>
      <c r="F12" s="95">
        <f t="shared" si="1"/>
        <v>109.51481652322417</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6476911</v>
      </c>
      <c r="E13" s="106">
        <f t="shared" si="4"/>
        <v>7225469.2400000002</v>
      </c>
      <c r="F13" s="95">
        <f t="shared" si="1"/>
        <v>111.55733404396015</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6809310</v>
      </c>
      <c r="E15" s="249">
        <v>7638829.6900000004</v>
      </c>
      <c r="F15" s="95">
        <f t="shared" si="1"/>
        <v>112.18214018747862</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332399</v>
      </c>
      <c r="E18" s="249">
        <v>413360.45</v>
      </c>
      <c r="F18" s="95">
        <f t="shared" si="1"/>
        <v>124.35670684929858</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287999</v>
      </c>
      <c r="E19" s="106">
        <f t="shared" si="5"/>
        <v>230399.38</v>
      </c>
      <c r="F19" s="95">
        <f t="shared" si="1"/>
        <v>80.000062500217012</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280906</v>
      </c>
      <c r="E20" s="249">
        <v>280905.58</v>
      </c>
      <c r="F20" s="95">
        <f t="shared" si="1"/>
        <v>99.999850483791747</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27758</v>
      </c>
      <c r="E21" s="249">
        <v>27758.880000000001</v>
      </c>
      <c r="F21" s="95">
        <f t="shared" si="1"/>
        <v>100.00317025722313</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63380</v>
      </c>
      <c r="E22" s="249">
        <v>63380</v>
      </c>
      <c r="F22" s="95">
        <f t="shared" si="1"/>
        <v>100</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42341</v>
      </c>
      <c r="E25" s="249">
        <v>42340.75</v>
      </c>
      <c r="F25" s="95">
        <f t="shared" si="1"/>
        <v>99.999409555749736</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79546</v>
      </c>
      <c r="E26" s="249">
        <v>79546.2</v>
      </c>
      <c r="F26" s="95">
        <f t="shared" si="1"/>
        <v>100.00025142684737</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205932</v>
      </c>
      <c r="E28" s="249">
        <v>263532.03000000003</v>
      </c>
      <c r="F28" s="95">
        <f t="shared" si="1"/>
        <v>127.97041256337045</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148579</v>
      </c>
      <c r="E35" s="106">
        <f t="shared" si="7"/>
        <v>153289.58000000002</v>
      </c>
      <c r="F35" s="95">
        <f t="shared" si="1"/>
        <v>103.17042112276971</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214086</v>
      </c>
      <c r="E36" s="249">
        <v>259577.75</v>
      </c>
      <c r="F36" s="95">
        <f t="shared" si="1"/>
        <v>121.24928766944126</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65507</v>
      </c>
      <c r="E40" s="249">
        <v>106288.17</v>
      </c>
      <c r="F40" s="95">
        <f t="shared" si="1"/>
        <v>162.25467507289298</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535.5</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v>535.5</v>
      </c>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130100</v>
      </c>
      <c r="E45" s="106">
        <f t="shared" si="9"/>
        <v>104079.87</v>
      </c>
      <c r="F45" s="95">
        <f t="shared" si="1"/>
        <v>79.999900076863952</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5198</v>
      </c>
      <c r="E47" s="249">
        <v>5198</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v>198083</v>
      </c>
      <c r="E49" s="249">
        <v>198083</v>
      </c>
      <c r="F49" s="95">
        <f t="shared" si="1"/>
        <v>100</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73181</v>
      </c>
      <c r="E50" s="249">
        <v>99201.13</v>
      </c>
      <c r="F50" s="95">
        <f t="shared" si="1"/>
        <v>135.55585466172914</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8510</v>
      </c>
      <c r="E52" s="106">
        <f t="shared" si="10"/>
        <v>0</v>
      </c>
      <c r="F52" s="95">
        <f t="shared" si="1"/>
        <v>0</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v>9605</v>
      </c>
      <c r="E53" s="249"/>
      <c r="F53" s="95">
        <f t="shared" si="1"/>
        <v>0</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12706</v>
      </c>
      <c r="E54" s="249">
        <v>25800.55</v>
      </c>
      <c r="F54" s="95">
        <f t="shared" si="1"/>
        <v>203.05800409255471</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13801</v>
      </c>
      <c r="E55" s="249">
        <v>25800.55</v>
      </c>
      <c r="F55" s="95">
        <f t="shared" si="1"/>
        <v>186.9469603651909</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323543</v>
      </c>
      <c r="E68" s="106">
        <f t="shared" si="13"/>
        <v>372822.75</v>
      </c>
      <c r="F68" s="95">
        <f t="shared" si="1"/>
        <v>115.23128301338616</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39462</v>
      </c>
      <c r="E69" s="106">
        <f t="shared" si="14"/>
        <v>29328.65</v>
      </c>
      <c r="F69" s="95">
        <f t="shared" si="1"/>
        <v>74.321245755410274</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38902</v>
      </c>
      <c r="E70" s="106">
        <f t="shared" si="15"/>
        <v>29328.65</v>
      </c>
      <c r="F70" s="95">
        <f t="shared" si="1"/>
        <v>75.391110996863915</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38902</v>
      </c>
      <c r="E72" s="249">
        <v>29328.65</v>
      </c>
      <c r="F72" s="95">
        <f t="shared" si="1"/>
        <v>75.391110996863915</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560</v>
      </c>
      <c r="E76" s="249"/>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28883</v>
      </c>
      <c r="E78" s="106">
        <f>E79+SUM(E82:E84)-E85+E86</f>
        <v>37933.599999999999</v>
      </c>
      <c r="F78" s="95">
        <f t="shared" si="1"/>
        <v>131.33538759824117</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28883</v>
      </c>
      <c r="E86" s="249">
        <v>37933.599999999999</v>
      </c>
      <c r="F86" s="95">
        <f t="shared" si="1"/>
        <v>131.33538759824117</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27422</v>
      </c>
      <c r="E146" s="106">
        <f t="shared" si="26"/>
        <v>40852.51</v>
      </c>
      <c r="F146" s="95">
        <f t="shared" si="1"/>
        <v>148.9771351469623</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27422</v>
      </c>
      <c r="E159" s="249">
        <v>40852.51</v>
      </c>
      <c r="F159" s="95">
        <f t="shared" si="1"/>
        <v>148.9771351469623</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227776</v>
      </c>
      <c r="E170" s="106">
        <f t="shared" si="29"/>
        <v>264707.99</v>
      </c>
      <c r="F170" s="95">
        <f t="shared" si="1"/>
        <v>116.21417093987074</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227776</v>
      </c>
      <c r="E173" s="249">
        <v>264707.99</v>
      </c>
      <c r="F173" s="95">
        <f t="shared" si="1"/>
        <v>116.21417093987074</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7375642</v>
      </c>
      <c r="E175" s="106">
        <f t="shared" si="30"/>
        <v>8086596.3199999994</v>
      </c>
      <c r="F175" s="95">
        <f t="shared" si="1"/>
        <v>109.63921947404714</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1336119</v>
      </c>
      <c r="E176" s="106">
        <f t="shared" si="31"/>
        <v>287047.51999999996</v>
      </c>
      <c r="F176" s="95">
        <f t="shared" si="1"/>
        <v>21.483679223182961</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253648</v>
      </c>
      <c r="E177" s="106">
        <f t="shared" si="32"/>
        <v>287047.51999999996</v>
      </c>
      <c r="F177" s="95">
        <f t="shared" si="1"/>
        <v>113.1676654261023</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221968</v>
      </c>
      <c r="E178" s="249">
        <v>263770.49</v>
      </c>
      <c r="F178" s="95">
        <f t="shared" si="1"/>
        <v>118.83266506883874</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27708</v>
      </c>
      <c r="E179" s="249">
        <v>13683.23</v>
      </c>
      <c r="F179" s="95">
        <f t="shared" si="1"/>
        <v>49.383679803666809</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362</v>
      </c>
      <c r="E180" s="106">
        <f t="shared" si="33"/>
        <v>417.11</v>
      </c>
      <c r="F180" s="95">
        <f t="shared" si="1"/>
        <v>115.22375690607736</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362</v>
      </c>
      <c r="E183" s="249">
        <v>417.11</v>
      </c>
      <c r="F183" s="95">
        <f t="shared" si="1"/>
        <v>115.22375690607736</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3610</v>
      </c>
      <c r="E188" s="249">
        <v>9176.69</v>
      </c>
      <c r="F188" s="95">
        <f t="shared" si="1"/>
        <v>254.20193905817175</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1082471</v>
      </c>
      <c r="E189" s="249"/>
      <c r="F189" s="95">
        <f t="shared" si="1"/>
        <v>0</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6039523</v>
      </c>
      <c r="E237" s="106">
        <f t="shared" si="41"/>
        <v>7799548.7999999998</v>
      </c>
      <c r="F237" s="95">
        <f t="shared" si="1"/>
        <v>129.14180143034474</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7099422</v>
      </c>
      <c r="E238" s="106">
        <f t="shared" si="42"/>
        <v>7761097.4900000002</v>
      </c>
      <c r="F238" s="95">
        <f t="shared" si="1"/>
        <v>109.32013183608468</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7099422</v>
      </c>
      <c r="E239" s="106">
        <f t="shared" si="43"/>
        <v>7761097.4900000002</v>
      </c>
      <c r="F239" s="95">
        <f t="shared" si="1"/>
        <v>109.32013183608468</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7096172</v>
      </c>
      <c r="E240" s="249">
        <v>7757311.9900000002</v>
      </c>
      <c r="F240" s="95">
        <f t="shared" si="1"/>
        <v>109.31685407287198</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3250</v>
      </c>
      <c r="E241" s="249">
        <v>3785.5</v>
      </c>
      <c r="F241" s="95">
        <f t="shared" si="1"/>
        <v>116.47692307692307</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-1087321</v>
      </c>
      <c r="E245" s="106">
        <f t="shared" si="45"/>
        <v>-2401.1999999999534</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4145993</v>
      </c>
      <c r="E246" s="106">
        <f t="shared" si="46"/>
        <v>1958651.08</v>
      </c>
      <c r="F246" s="95">
        <f t="shared" si="1"/>
        <v>47.24202573424509</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4145993</v>
      </c>
      <c r="E247" s="249">
        <v>1958651.08</v>
      </c>
      <c r="F247" s="95">
        <f t="shared" si="1"/>
        <v>47.24202573424509</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5233314</v>
      </c>
      <c r="E250" s="106">
        <f t="shared" si="47"/>
        <v>1961052.28</v>
      </c>
      <c r="F250" s="95">
        <f t="shared" si="1"/>
        <v>37.472474993856665</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5233314</v>
      </c>
      <c r="E252" s="249">
        <v>1961052.28</v>
      </c>
      <c r="F252" s="95">
        <f t="shared" si="1"/>
        <v>37.472474993856665</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27422</v>
      </c>
      <c r="E255" s="249">
        <v>40852.51</v>
      </c>
      <c r="F255" s="95">
        <f t="shared" si="1"/>
        <v>148.9771351469623</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78300</v>
      </c>
      <c r="E259" s="106">
        <f t="shared" si="49"/>
        <v>78300</v>
      </c>
      <c r="F259" s="95">
        <f t="shared" si="1"/>
        <v>100</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78300</v>
      </c>
      <c r="E260" s="250">
        <v>78300</v>
      </c>
      <c r="F260" s="99">
        <f t="shared" si="1"/>
        <v>100</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27422</v>
      </c>
      <c r="E264" s="249">
        <v>40852.51</v>
      </c>
      <c r="F264" s="95">
        <f t="shared" si="50"/>
        <v>148.9771351469623</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253648</v>
      </c>
      <c r="E288" s="249">
        <v>287047.52</v>
      </c>
      <c r="F288" s="95">
        <f t="shared" si="50"/>
        <v>113.16766542610233</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1082471</v>
      </c>
      <c r="E290" s="249"/>
      <c r="F290" s="95">
        <f t="shared" si="50"/>
        <v>0</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0" workbookViewId="0">
      <selection activeCell="E127" sqref="E127"/>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8888787</v>
      </c>
      <c r="E114" s="83">
        <f t="shared" si="22"/>
        <v>4992750.55</v>
      </c>
      <c r="F114" s="65">
        <f t="shared" si="1"/>
        <v>56.169087525665759</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8785162</v>
      </c>
      <c r="E115" s="83">
        <f t="shared" si="23"/>
        <v>4847157.0199999996</v>
      </c>
      <c r="F115" s="65">
        <f t="shared" si="1"/>
        <v>55.174361269604354</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8785162</v>
      </c>
      <c r="E117" s="251">
        <v>4847157.0199999996</v>
      </c>
      <c r="F117" s="65">
        <f t="shared" si="1"/>
        <v>55.174361269604354</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103625</v>
      </c>
      <c r="E126" s="251">
        <v>145593.53</v>
      </c>
      <c r="F126" s="65">
        <f t="shared" si="1"/>
        <v>140.50039083232809</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8888787</v>
      </c>
      <c r="E141" s="108">
        <f t="shared" si="28"/>
        <v>4992750.55</v>
      </c>
      <c r="F141" s="84">
        <f t="shared" si="1"/>
        <v>56.169087525665759</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10" sqref="D10"/>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v>0</v>
      </c>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0"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1336118.99</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5470520.0600000005</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4595508.7100000009</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3032491.67</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1073619.82</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7742.48</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149718.38</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331936.36</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875011.35</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6519591.5300000003</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4562109.46</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2990689.38</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1087644.6499999999</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7687.37</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149718.38</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326369.68</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1957482.07</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287047.52000000048</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287047.52</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287047.52</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69"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4</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8746</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Provjera</v>
      </c>
      <c r="C215" s="120" t="s">
        <v>3217</v>
      </c>
      <c r="D215" s="125"/>
      <c r="E215" s="73">
        <f t="shared" si="20"/>
        <v>0</v>
      </c>
      <c r="F215" s="73">
        <f t="shared" si="21"/>
        <v>1</v>
      </c>
      <c r="G215" s="73"/>
      <c r="H215" s="73"/>
      <c r="I215" s="73"/>
      <c r="J215" s="73"/>
      <c r="K215" s="73"/>
      <c r="L215" s="73">
        <f>IF(AND('PR-RAS'!D90&gt;0,'PR-RAS'!D702=0),1,0)</f>
        <v>0</v>
      </c>
      <c r="M215" s="73">
        <f>IF(AND('PR-RAS'!E90&gt;0,'PR-RAS'!E702=0),1,0)</f>
        <v>1</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3226</v>
      </c>
      <c r="D224" s="125"/>
      <c r="E224" s="73">
        <f t="shared" si="20"/>
        <v>0</v>
      </c>
      <c r="F224" s="73">
        <f t="shared" si="21"/>
        <v>1</v>
      </c>
      <c r="G224" s="73"/>
      <c r="H224" s="73"/>
      <c r="I224" s="73"/>
      <c r="J224" s="73"/>
      <c r="K224" s="73"/>
      <c r="L224" s="73">
        <f>IF(AND('PR-RAS'!D214&gt;0,'PR-RAS'!D758=0),1,0)</f>
        <v>0</v>
      </c>
      <c r="M224" s="73">
        <f>IF(AND('PR-RAS'!E214&gt;0,'PR-RAS'!E758=0),1,0)</f>
        <v>1</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2022-04-04T19:59:02Z</cp:lastPrinted>
  <dcterms:created xsi:type="dcterms:W3CDTF">2022-04-01T05:14:30Z</dcterms:created>
  <dcterms:modified xsi:type="dcterms:W3CDTF">2023-01-29T18:19:21Z</dcterms:modified>
</cp:coreProperties>
</file>